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</sheets>
  <definedNames>
    <definedName name="_xlnm.Print_Titles" localSheetId="5">'表四'!$2:$5</definedName>
    <definedName name="_xlnm.Print_Titles" localSheetId="3">'表二'!$4:$4</definedName>
    <definedName name="_xlnm.Print_Titles" localSheetId="4">'表三'!$1:$5</definedName>
  </definedNames>
  <calcPr fullCalcOnLoad="1"/>
</workbook>
</file>

<file path=xl/comments5.xml><?xml version="1.0" encoding="utf-8"?>
<comments xmlns="http://schemas.openxmlformats.org/spreadsheetml/2006/main">
  <authors>
    <author>g</author>
  </authors>
  <commentList>
    <comment ref="B6" authorId="0">
      <text>
        <r>
          <rPr>
            <b/>
            <sz val="9"/>
            <rFont val="宋体"/>
            <family val="0"/>
          </rPr>
          <t>g:</t>
        </r>
        <r>
          <rPr>
            <sz val="9"/>
            <rFont val="宋体"/>
            <family val="0"/>
          </rPr>
          <t xml:space="preserve">
从表一取数</t>
        </r>
      </text>
    </comment>
    <comment ref="F6" authorId="0">
      <text>
        <r>
          <rPr>
            <b/>
            <sz val="9"/>
            <rFont val="宋体"/>
            <family val="0"/>
          </rPr>
          <t>g:</t>
        </r>
        <r>
          <rPr>
            <sz val="9"/>
            <rFont val="宋体"/>
            <family val="0"/>
          </rPr>
          <t xml:space="preserve">
从表二取数</t>
        </r>
      </text>
    </comment>
  </commentList>
</comments>
</file>

<file path=xl/sharedStrings.xml><?xml version="1.0" encoding="utf-8"?>
<sst xmlns="http://schemas.openxmlformats.org/spreadsheetml/2006/main" count="1632" uniqueCount="1250">
  <si>
    <t>2022年地方财政预算调整表</t>
  </si>
  <si>
    <t xml:space="preserve"> </t>
  </si>
  <si>
    <t>目  录</t>
  </si>
  <si>
    <t xml:space="preserve">            表一 2022年一般公共预算收入调整表</t>
  </si>
  <si>
    <t xml:space="preserve">            表二 2022年一般公共预算支出调整表</t>
  </si>
  <si>
    <t xml:space="preserve">            表三 2022年一般公共预算收支平衡调整表</t>
  </si>
  <si>
    <t xml:space="preserve">            表四 2022年政府性基金预算收支调整表</t>
  </si>
  <si>
    <t xml:space="preserve">            表五 2022年新增债券转贷收入支出明细表</t>
  </si>
  <si>
    <t xml:space="preserve">            表六 2022年部门预算人员经费支出调整表</t>
  </si>
  <si>
    <t xml:space="preserve">            表七 2022部门预算项目支出调整表</t>
  </si>
  <si>
    <t>表一</t>
  </si>
  <si>
    <t>2022年一般公共预算收入调整表</t>
  </si>
  <si>
    <t xml:space="preserve">    单位：万元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</si>
  <si>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</si>
  <si>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</si>
  <si>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调整预算数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</si>
  <si>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</si>
  <si>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</si>
  <si>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</si>
  <si>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</si>
  <si>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</si>
  <si>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</si>
  <si>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</si>
  <si>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</si>
  <si>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</si>
  <si>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</si>
  <si>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</si>
  <si>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</si>
  <si>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</si>
  <si>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</si>
  <si>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</si>
  <si>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</si>
  <si>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</si>
  <si>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</si>
  <si>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</si>
  <si>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</si>
  <si>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</si>
  <si>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</si>
  <si>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</si>
  <si>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</si>
  <si>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</si>
  <si>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</si>
  <si>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</si>
  <si>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</si>
  <si>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2022年一般公共预算支出调整预算表</t>
  </si>
  <si>
    <t>单位：万元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</si>
  <si>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</si>
  <si>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</si>
  <si>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</si>
  <si>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</si>
  <si>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</si>
  <si>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</si>
  <si>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</si>
  <si>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</si>
  <si>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</si>
  <si>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</si>
  <si>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</si>
  <si>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</si>
  <si>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</si>
  <si>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</si>
  <si>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</si>
  <si>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</si>
  <si>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</si>
  <si>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</si>
  <si>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</si>
  <si>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</si>
  <si>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</si>
  <si>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</si>
  <si>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</si>
  <si>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</si>
  <si>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</si>
  <si>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</si>
  <si>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</si>
  <si>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</si>
  <si>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</si>
  <si>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</si>
  <si>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</si>
  <si>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</si>
  <si>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</si>
  <si>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</si>
  <si>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</si>
  <si>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</si>
  <si>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</si>
  <si>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</si>
  <si>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</si>
  <si>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</si>
  <si>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</si>
  <si>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</si>
  <si>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</si>
  <si>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</si>
  <si>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</si>
  <si>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</si>
  <si>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</si>
  <si>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</si>
  <si>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</si>
  <si>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</si>
  <si>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</si>
  <si>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</si>
  <si>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</si>
  <si>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</si>
  <si>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</si>
  <si>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</si>
  <si>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</si>
  <si>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</si>
  <si>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</si>
  <si>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</si>
  <si>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</si>
  <si>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</si>
  <si>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</si>
  <si>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</si>
  <si>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</si>
  <si>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</si>
  <si>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</si>
  <si>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</si>
  <si>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</si>
  <si>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</si>
  <si>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</si>
  <si>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</si>
  <si>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</si>
  <si>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</si>
  <si>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</si>
  <si>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</si>
  <si>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</si>
  <si>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</si>
  <si>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</si>
  <si>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</si>
  <si>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</si>
  <si>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</si>
  <si>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</si>
  <si>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</si>
  <si>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</si>
  <si>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</si>
  <si>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</si>
  <si>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</si>
  <si>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</si>
  <si>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</si>
  <si>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</si>
  <si>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</si>
  <si>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</si>
  <si>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</si>
  <si>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</si>
  <si>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</si>
  <si>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</si>
  <si>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</si>
  <si>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</si>
  <si>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</si>
  <si>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</si>
  <si>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</si>
  <si>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</si>
  <si>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</si>
  <si>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</si>
  <si>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</si>
  <si>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</si>
  <si>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</si>
  <si>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</si>
  <si>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</si>
  <si>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</si>
  <si>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</si>
  <si>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</si>
  <si>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</si>
  <si>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</si>
  <si>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</si>
  <si>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</si>
  <si>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</si>
  <si>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</si>
  <si>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</si>
  <si>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</si>
  <si>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</si>
  <si>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</si>
  <si>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</si>
  <si>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</si>
  <si>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</si>
  <si>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</si>
  <si>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</si>
  <si>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</si>
  <si>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</si>
  <si>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</si>
  <si>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</si>
  <si>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</si>
  <si>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</si>
  <si>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</si>
  <si>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</si>
  <si>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</si>
  <si>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</si>
  <si>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</si>
  <si>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</si>
  <si>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</si>
  <si>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</si>
  <si>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</si>
  <si>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</si>
  <si>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</si>
  <si>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</si>
  <si>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</si>
  <si>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</si>
  <si>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</si>
  <si>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</si>
  <si>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</si>
  <si>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</si>
  <si>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</si>
  <si>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</si>
  <si>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</si>
  <si>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</si>
  <si>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</si>
  <si>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</si>
  <si>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</si>
  <si>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r>
      <rPr>
        <sz val="11"/>
        <rFont val="宋体"/>
        <family val="0"/>
      </rP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</si>
  <si>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</si>
  <si>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</si>
  <si>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</si>
  <si>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</si>
  <si>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</si>
  <si>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</si>
  <si>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</si>
  <si>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</si>
  <si>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</si>
  <si>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</si>
  <si>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</si>
  <si>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</si>
  <si>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</si>
  <si>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</si>
  <si>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</si>
  <si>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</si>
  <si>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</si>
  <si>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</si>
  <si>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</si>
  <si>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</si>
  <si>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</si>
  <si>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</si>
  <si>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</si>
  <si>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</si>
  <si>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</si>
  <si>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</si>
  <si>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</si>
  <si>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</si>
  <si>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</si>
  <si>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</si>
  <si>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</si>
  <si>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</si>
  <si>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</si>
  <si>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</si>
  <si>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</si>
  <si>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</si>
  <si>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</si>
  <si>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</si>
  <si>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</si>
  <si>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</si>
  <si>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</si>
  <si>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</si>
  <si>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</si>
  <si>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</si>
  <si>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</si>
  <si>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</si>
  <si>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</si>
  <si>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</si>
  <si>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</si>
  <si>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</si>
  <si>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</si>
  <si>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</si>
  <si>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</si>
  <si>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</si>
  <si>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</si>
  <si>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</si>
  <si>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</si>
  <si>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</si>
  <si>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</si>
  <si>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</si>
  <si>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</si>
  <si>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</si>
  <si>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</si>
  <si>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</si>
  <si>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</si>
  <si>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</si>
  <si>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</si>
  <si>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</si>
  <si>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</si>
  <si>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</si>
  <si>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</si>
  <si>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</si>
  <si>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</si>
  <si>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</si>
  <si>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</si>
  <si>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</si>
  <si>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</si>
  <si>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</si>
  <si>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</si>
  <si>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</si>
  <si>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</si>
  <si>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</si>
  <si>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</si>
  <si>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</si>
  <si>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</si>
  <si>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</si>
  <si>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</si>
  <si>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</si>
  <si>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</si>
  <si>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</si>
  <si>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</si>
  <si>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</si>
  <si>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</si>
  <si>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</si>
  <si>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</si>
  <si>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</si>
  <si>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</si>
  <si>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</si>
  <si>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</si>
  <si>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</si>
  <si>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</si>
  <si>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</si>
  <si>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</si>
  <si>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</si>
  <si>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</si>
  <si>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</si>
  <si>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</si>
  <si>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</si>
  <si>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</si>
  <si>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</si>
  <si>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</si>
  <si>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</si>
  <si>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</si>
  <si>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</si>
  <si>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</si>
  <si>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</si>
  <si>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</si>
  <si>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</si>
  <si>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</si>
  <si>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</si>
  <si>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</si>
  <si>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</si>
  <si>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</si>
  <si>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</si>
  <si>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</si>
  <si>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</si>
  <si>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</si>
  <si>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</si>
  <si>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</si>
  <si>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</si>
  <si>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</si>
  <si>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</si>
  <si>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</si>
  <si>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</si>
  <si>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</si>
  <si>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</si>
  <si>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</si>
  <si>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</si>
  <si>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</si>
  <si>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</si>
  <si>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</si>
  <si>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</si>
  <si>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</si>
  <si>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</si>
  <si>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</si>
  <si>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</si>
  <si>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</si>
  <si>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</si>
  <si>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</si>
  <si>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r>
      <rPr>
        <sz val="11"/>
        <rFont val="宋体"/>
        <family val="0"/>
      </rP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</si>
  <si>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</si>
  <si>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</si>
  <si>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</si>
  <si>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</si>
  <si>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</si>
  <si>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</si>
  <si>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</si>
  <si>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</si>
  <si>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</si>
  <si>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</si>
  <si>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旅游行业业务管理</t>
    </r>
  </si>
  <si>
    <r>
      <rPr>
        <sz val="11"/>
        <rFont val="宋体"/>
        <family val="0"/>
      </rP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</si>
  <si>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</si>
  <si>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</si>
  <si>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</si>
  <si>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</si>
  <si>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</si>
  <si>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</si>
  <si>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</si>
  <si>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</si>
  <si>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</si>
  <si>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</si>
  <si>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</si>
  <si>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</si>
  <si>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</si>
  <si>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rPr>
        <sz val="11"/>
        <rFont val="宋体"/>
        <family val="0"/>
      </rP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</si>
  <si>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</si>
  <si>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</si>
  <si>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</si>
  <si>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</si>
  <si>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</si>
  <si>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</si>
  <si>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</si>
  <si>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</si>
  <si>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</si>
  <si>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</si>
  <si>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</si>
  <si>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</si>
  <si>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</si>
  <si>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</si>
  <si>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</si>
  <si>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</si>
  <si>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</si>
  <si>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</si>
  <si>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</si>
  <si>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</si>
  <si>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</si>
  <si>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</si>
  <si>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</si>
  <si>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</si>
  <si>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</si>
  <si>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</si>
  <si>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</si>
  <si>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</si>
  <si>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</si>
  <si>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</si>
  <si>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</si>
  <si>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</si>
  <si>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</si>
  <si>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</si>
  <si>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</si>
  <si>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</si>
  <si>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</si>
  <si>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</si>
  <si>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</si>
  <si>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</si>
  <si>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</si>
  <si>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</si>
  <si>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</si>
  <si>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</si>
  <si>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</si>
  <si>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</si>
  <si>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</si>
  <si>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</si>
  <si>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</si>
  <si>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</si>
  <si>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</si>
  <si>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</si>
  <si>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</si>
  <si>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</si>
  <si>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</si>
  <si>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</si>
  <si>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</si>
  <si>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</si>
  <si>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</si>
  <si>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</si>
  <si>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</si>
  <si>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</si>
  <si>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</si>
  <si>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</si>
  <si>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</si>
  <si>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</si>
  <si>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</si>
  <si>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</si>
  <si>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</si>
  <si>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</si>
  <si>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</si>
  <si>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</si>
  <si>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</si>
  <si>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</si>
  <si>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</si>
  <si>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</si>
  <si>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</si>
  <si>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</si>
  <si>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</si>
  <si>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</si>
  <si>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</si>
  <si>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</si>
  <si>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</si>
  <si>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</si>
  <si>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</si>
  <si>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</si>
  <si>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</si>
  <si>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</si>
  <si>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</si>
  <si>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</si>
  <si>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</si>
  <si>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</si>
  <si>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</si>
  <si>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</si>
  <si>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</si>
  <si>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</si>
  <si>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</si>
  <si>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rPr>
        <sz val="11"/>
        <rFont val="宋体"/>
        <family val="0"/>
      </rP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</si>
  <si>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</si>
  <si>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</si>
  <si>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</si>
  <si>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</si>
  <si>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</si>
  <si>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</si>
  <si>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</si>
  <si>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</si>
  <si>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</si>
  <si>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</si>
  <si>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</si>
  <si>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</si>
  <si>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</si>
  <si>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</si>
  <si>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</si>
  <si>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</si>
  <si>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</si>
  <si>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财政代缴社会保险支出</t>
  </si>
  <si>
    <t xml:space="preserve">    其他社会保障和就业支出</t>
  </si>
  <si>
    <t>九、卫生健康支出</t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</si>
  <si>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</si>
  <si>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</si>
  <si>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</si>
  <si>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</si>
  <si>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</si>
  <si>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</si>
  <si>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</si>
  <si>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</si>
  <si>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</si>
  <si>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</si>
  <si>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</si>
  <si>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</si>
  <si>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</si>
  <si>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</si>
  <si>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</si>
  <si>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</si>
  <si>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</si>
  <si>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</si>
  <si>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</si>
  <si>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</si>
  <si>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</si>
  <si>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</si>
  <si>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</si>
  <si>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</si>
  <si>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</si>
  <si>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</si>
  <si>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</si>
  <si>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</si>
  <si>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</si>
  <si>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</si>
  <si>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</si>
  <si>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</si>
  <si>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</si>
  <si>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</si>
  <si>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</si>
  <si>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</si>
  <si>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</si>
  <si>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</si>
  <si>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</si>
  <si>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</si>
  <si>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</si>
  <si>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</si>
  <si>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</si>
  <si>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</si>
  <si>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</si>
  <si>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</si>
  <si>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</si>
  <si>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</si>
  <si>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</si>
  <si>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</si>
  <si>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</si>
  <si>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</si>
  <si>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</si>
  <si>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</si>
  <si>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</si>
  <si>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</si>
  <si>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</si>
  <si>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</si>
  <si>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</si>
  <si>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</si>
  <si>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</si>
  <si>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</si>
  <si>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</si>
  <si>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</si>
  <si>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</si>
  <si>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</si>
  <si>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</si>
  <si>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</si>
  <si>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</si>
  <si>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</si>
  <si>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</si>
  <si>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</si>
  <si>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</si>
  <si>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</si>
  <si>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</si>
  <si>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</si>
  <si>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</si>
  <si>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</si>
  <si>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</si>
  <si>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</si>
  <si>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</si>
  <si>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</si>
  <si>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</si>
  <si>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</si>
  <si>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</si>
  <si>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</si>
  <si>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</si>
  <si>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</si>
  <si>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</si>
  <si>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</si>
  <si>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</si>
  <si>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</si>
  <si>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</si>
  <si>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</si>
  <si>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</si>
  <si>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</si>
  <si>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</si>
  <si>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</si>
  <si>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</si>
  <si>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</si>
  <si>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</si>
  <si>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</si>
  <si>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</si>
  <si>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</si>
  <si>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</si>
  <si>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</si>
  <si>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</si>
  <si>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</si>
  <si>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</si>
  <si>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</si>
  <si>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</si>
  <si>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</si>
  <si>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</si>
  <si>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</si>
  <si>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</si>
  <si>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</si>
  <si>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</si>
  <si>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</si>
  <si>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</si>
  <si>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</si>
  <si>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</si>
  <si>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</si>
  <si>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</si>
  <si>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</si>
  <si>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</si>
  <si>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</si>
  <si>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</si>
  <si>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</si>
  <si>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</si>
  <si>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</si>
  <si>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</si>
  <si>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</si>
  <si>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</si>
  <si>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</si>
  <si>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</si>
  <si>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</si>
  <si>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</si>
  <si>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</si>
  <si>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</si>
  <si>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</si>
  <si>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</si>
  <si>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</si>
  <si>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</si>
  <si>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</si>
  <si>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</si>
  <si>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</si>
  <si>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</si>
  <si>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</si>
  <si>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</si>
  <si>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</si>
  <si>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</si>
  <si>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</si>
  <si>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</si>
  <si>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</si>
  <si>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</si>
  <si>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</si>
  <si>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</si>
  <si>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</si>
  <si>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</si>
  <si>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</si>
  <si>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</si>
  <si>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</si>
  <si>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</si>
  <si>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</si>
  <si>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</si>
  <si>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</si>
  <si>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</si>
  <si>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</si>
  <si>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</si>
  <si>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</si>
  <si>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其他农业支出</t>
  </si>
  <si>
    <r>
      <rPr>
        <sz val="11"/>
        <rFont val="宋体"/>
        <family val="0"/>
      </rP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</si>
  <si>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</si>
  <si>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</si>
  <si>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</si>
  <si>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</si>
  <si>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</si>
  <si>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</si>
  <si>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</si>
  <si>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</si>
  <si>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</si>
  <si>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</si>
  <si>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</si>
  <si>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</si>
  <si>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</si>
  <si>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</si>
  <si>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</si>
  <si>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</si>
  <si>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</si>
  <si>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</si>
  <si>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</si>
  <si>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</si>
  <si>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</si>
  <si>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</si>
  <si>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</si>
  <si>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</si>
  <si>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</si>
  <si>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</si>
  <si>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</si>
  <si>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</si>
  <si>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</si>
  <si>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</si>
  <si>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</si>
  <si>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</si>
  <si>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</si>
  <si>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</si>
  <si>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</si>
  <si>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</si>
  <si>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</si>
  <si>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</si>
  <si>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</si>
  <si>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</si>
  <si>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</si>
  <si>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</si>
  <si>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</si>
  <si>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</si>
  <si>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</si>
  <si>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</si>
  <si>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</si>
  <si>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</si>
  <si>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</si>
  <si>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</si>
  <si>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</si>
  <si>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</si>
  <si>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</si>
  <si>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</si>
  <si>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</si>
  <si>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</si>
  <si>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</si>
  <si>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</si>
  <si>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</si>
  <si>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</si>
  <si>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</si>
  <si>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</si>
  <si>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</si>
  <si>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</si>
  <si>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</si>
  <si>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</si>
  <si>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</si>
  <si>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</si>
  <si>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</si>
  <si>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</si>
  <si>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</si>
  <si>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</si>
  <si>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</si>
  <si>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</si>
  <si>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</si>
  <si>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</si>
  <si>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</si>
  <si>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</si>
  <si>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</si>
  <si>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</si>
  <si>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</si>
  <si>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</si>
  <si>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</si>
  <si>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</si>
  <si>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</si>
  <si>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</si>
  <si>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</si>
  <si>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</si>
  <si>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</si>
  <si>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</si>
  <si>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</si>
  <si>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</si>
  <si>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</si>
  <si>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</si>
  <si>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</si>
  <si>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</si>
  <si>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</si>
  <si>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</si>
  <si>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</si>
  <si>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</si>
  <si>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</si>
  <si>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</si>
  <si>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</si>
  <si>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</si>
  <si>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</si>
  <si>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</si>
  <si>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</si>
  <si>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</si>
  <si>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</si>
  <si>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</si>
  <si>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</si>
  <si>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</si>
  <si>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</si>
  <si>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</si>
  <si>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</si>
  <si>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</si>
  <si>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</si>
  <si>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</si>
  <si>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</si>
  <si>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</si>
  <si>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</si>
  <si>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</si>
  <si>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</si>
  <si>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</si>
  <si>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</si>
  <si>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</si>
  <si>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</si>
  <si>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</si>
  <si>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</si>
  <si>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</si>
  <si>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</si>
  <si>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</si>
  <si>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</si>
  <si>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</si>
  <si>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</si>
  <si>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</si>
  <si>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</si>
  <si>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</si>
  <si>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</si>
  <si>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</si>
  <si>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</si>
  <si>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</si>
  <si>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</si>
  <si>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</si>
  <si>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</si>
  <si>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</si>
  <si>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</si>
  <si>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</si>
  <si>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</si>
  <si>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</si>
  <si>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</si>
  <si>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</si>
  <si>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</si>
  <si>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</si>
  <si>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</si>
  <si>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</si>
  <si>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</si>
  <si>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</si>
  <si>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</si>
  <si>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</si>
  <si>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</si>
  <si>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</si>
  <si>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</si>
  <si>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</si>
  <si>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</si>
  <si>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</si>
  <si>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</si>
  <si>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</si>
  <si>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</si>
  <si>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</si>
  <si>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</si>
  <si>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</si>
  <si>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</si>
  <si>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</si>
  <si>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</si>
  <si>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</si>
  <si>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</si>
  <si>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</si>
  <si>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</si>
  <si>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</si>
  <si>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</si>
  <si>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</si>
  <si>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</si>
  <si>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</si>
  <si>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</si>
  <si>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</si>
  <si>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</si>
  <si>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</si>
  <si>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</si>
  <si>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</si>
  <si>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</si>
  <si>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</si>
  <si>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</si>
  <si>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</si>
  <si>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</si>
  <si>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</si>
  <si>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</si>
  <si>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</si>
  <si>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</si>
  <si>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</si>
  <si>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</si>
  <si>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</si>
  <si>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</si>
  <si>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</si>
  <si>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</si>
  <si>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</si>
  <si>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</si>
  <si>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</si>
  <si>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</si>
  <si>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</si>
  <si>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</si>
  <si>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</si>
  <si>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</si>
  <si>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</si>
  <si>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</si>
  <si>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</si>
  <si>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</si>
  <si>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</si>
  <si>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</si>
  <si>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</si>
  <si>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</si>
  <si>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</si>
  <si>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</si>
  <si>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</si>
  <si>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</si>
  <si>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</si>
  <si>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</si>
  <si>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</si>
  <si>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</si>
  <si>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</si>
  <si>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</si>
  <si>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rPr>
        <sz val="11"/>
        <rFont val="宋体"/>
        <family val="0"/>
      </rP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</si>
  <si>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</si>
  <si>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</si>
  <si>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</si>
  <si>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</si>
  <si>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</si>
  <si>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</si>
  <si>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</si>
  <si>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</si>
  <si>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</si>
  <si>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</si>
  <si>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</si>
  <si>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</si>
  <si>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</si>
  <si>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</si>
  <si>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</si>
  <si>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</si>
  <si>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</si>
  <si>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</si>
  <si>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</si>
  <si>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</si>
  <si>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</si>
  <si>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</si>
  <si>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</si>
  <si>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</si>
  <si>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</si>
  <si>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</si>
  <si>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</si>
  <si>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</si>
  <si>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</si>
  <si>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</si>
  <si>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</si>
  <si>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</si>
  <si>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</si>
  <si>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</si>
  <si>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</si>
  <si>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</si>
  <si>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</si>
  <si>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</si>
  <si>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</si>
  <si>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</si>
  <si>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</si>
  <si>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</si>
  <si>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</si>
  <si>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</si>
  <si>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</si>
  <si>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</si>
  <si>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</si>
  <si>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</si>
  <si>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</si>
  <si>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</si>
  <si>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</si>
  <si>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</si>
  <si>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</si>
  <si>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</si>
  <si>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</si>
  <si>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</si>
  <si>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</si>
  <si>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</si>
  <si>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</si>
  <si>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</si>
  <si>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</si>
  <si>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</si>
  <si>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</si>
  <si>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</si>
  <si>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</si>
  <si>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</si>
  <si>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</si>
  <si>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</si>
  <si>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</si>
  <si>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</si>
  <si>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</si>
  <si>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</si>
  <si>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</si>
  <si>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</si>
  <si>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</si>
  <si>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</si>
  <si>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</si>
  <si>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rPr>
        <sz val="11"/>
        <rFont val="宋体"/>
        <family val="0"/>
      </rP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</si>
  <si>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</si>
  <si>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</si>
  <si>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</si>
  <si>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</si>
  <si>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</si>
  <si>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</si>
  <si>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</si>
  <si>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</si>
  <si>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</si>
  <si>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</si>
  <si>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</si>
  <si>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</si>
  <si>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</si>
  <si>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</si>
  <si>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</si>
  <si>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</si>
  <si>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</si>
  <si>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</si>
  <si>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</si>
  <si>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</si>
  <si>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</si>
  <si>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</si>
  <si>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</si>
  <si>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</si>
  <si>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</si>
  <si>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</si>
  <si>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</si>
  <si>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</si>
  <si>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</si>
  <si>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</si>
  <si>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</si>
  <si>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</si>
  <si>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</si>
  <si>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</si>
  <si>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</si>
  <si>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</si>
  <si>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</si>
  <si>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</si>
  <si>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</si>
  <si>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</si>
  <si>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</si>
  <si>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</si>
  <si>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</si>
  <si>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</si>
  <si>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</si>
  <si>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</si>
  <si>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</si>
  <si>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</si>
  <si>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</si>
  <si>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</si>
  <si>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</si>
  <si>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</si>
  <si>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</si>
  <si>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</si>
  <si>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</si>
  <si>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</si>
  <si>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</si>
  <si>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</si>
  <si>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</si>
  <si>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</si>
  <si>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</si>
  <si>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</si>
  <si>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</si>
  <si>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</si>
  <si>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</si>
  <si>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</si>
  <si>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</si>
  <si>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</si>
  <si>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</si>
  <si>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</si>
  <si>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</si>
  <si>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</si>
  <si>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</si>
  <si>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</si>
  <si>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</si>
  <si>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</si>
  <si>
    <t>表三</t>
  </si>
  <si>
    <t>2022年一般公共预算收支平衡调整表</t>
  </si>
  <si>
    <r>
      <rPr>
        <b/>
        <sz val="12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</si>
  <si>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</si>
  <si>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</si>
  <si>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</si>
  <si>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</si>
  <si>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</si>
  <si>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</si>
  <si>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</si>
  <si>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</si>
  <si>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</si>
  <si>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</si>
  <si>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</si>
  <si>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</si>
  <si>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</si>
  <si>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</si>
  <si>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</si>
  <si>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</si>
  <si>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</si>
  <si>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</si>
  <si>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</si>
  <si>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</si>
  <si>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</si>
  <si>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</si>
  <si>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</si>
  <si>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</si>
  <si>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</si>
  <si>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</si>
  <si>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</si>
  <si>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r>
      <rPr>
        <sz val="11"/>
        <rFont val="宋体"/>
        <family val="0"/>
      </rPr>
      <t xml:space="preserve">      城乡居民</t>
    </r>
    <r>
      <rPr>
        <sz val="11"/>
        <color indexed="10"/>
        <rFont val="宋体"/>
        <family val="0"/>
      </rPr>
      <t>基本</t>
    </r>
    <r>
      <rPr>
        <sz val="11"/>
        <rFont val="宋体"/>
        <family val="0"/>
      </rPr>
      <t>医疗保险转移支付收入</t>
    </r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</si>
  <si>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</si>
  <si>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</si>
  <si>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</si>
  <si>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</si>
  <si>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</si>
  <si>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</si>
  <si>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r>
      <rPr>
        <sz val="11"/>
        <rFont val="宋体"/>
        <family val="0"/>
      </rPr>
      <t xml:space="preserve">      边</t>
    </r>
    <r>
      <rPr>
        <sz val="11"/>
        <color indexed="10"/>
        <rFont val="宋体"/>
        <family val="0"/>
      </rPr>
      <t>境</t>
    </r>
    <r>
      <rPr>
        <sz val="11"/>
        <rFont val="宋体"/>
        <family val="0"/>
      </rPr>
      <t>地区转移支付收入</t>
    </r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</si>
  <si>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</si>
  <si>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</si>
  <si>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</si>
  <si>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</si>
  <si>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</si>
  <si>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</si>
  <si>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</si>
  <si>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</si>
  <si>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</si>
  <si>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</si>
  <si>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</si>
  <si>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</si>
  <si>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</si>
  <si>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</si>
  <si>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</si>
  <si>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</si>
  <si>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</si>
  <si>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</si>
  <si>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</si>
  <si>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</si>
  <si>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</si>
  <si>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</si>
  <si>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财政共同事权和专项转移支付收入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</si>
  <si>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</si>
  <si>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</si>
  <si>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</si>
  <si>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</si>
  <si>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</t>
    </r>
  </si>
  <si>
    <t xml:space="preserve">      社会保障和就业</t>
  </si>
  <si>
    <r>
      <rPr>
        <sz val="11"/>
        <rFont val="宋体"/>
        <family val="0"/>
      </rPr>
      <t xml:space="preserve">  </t>
    </r>
    <r>
      <rPr>
        <sz val="11"/>
        <color indexed="10"/>
        <rFont val="宋体"/>
        <family val="0"/>
      </rPr>
      <t xml:space="preserve">    卫生健康</t>
    </r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</si>
  <si>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</si>
  <si>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</si>
  <si>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</si>
  <si>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</si>
  <si>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</si>
  <si>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</t>
    </r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</si>
  <si>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</si>
  <si>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</si>
  <si>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</si>
  <si>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</si>
  <si>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</si>
  <si>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</si>
  <si>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从政府性基金预算调入</t>
    </r>
  </si>
  <si>
    <t xml:space="preserve">  年终结余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</si>
  <si>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</si>
  <si>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地方政府一般债务还本支出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</si>
  <si>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</si>
  <si>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</si>
  <si>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</si>
  <si>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</si>
  <si>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</si>
  <si>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</si>
  <si>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</si>
  <si>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</si>
  <si>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</si>
  <si>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</si>
  <si>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</si>
  <si>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</si>
  <si>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2022年政府性基金预算收支调整表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</si>
  <si>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</si>
  <si>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</si>
  <si>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</si>
  <si>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</si>
  <si>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</si>
  <si>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</si>
  <si>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</si>
  <si>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</si>
  <si>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</si>
  <si>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</si>
  <si>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</si>
  <si>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</si>
  <si>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</si>
  <si>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</si>
  <si>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</si>
  <si>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</si>
  <si>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</si>
  <si>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</si>
  <si>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</si>
  <si>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</si>
  <si>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</si>
  <si>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</si>
  <si>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</si>
  <si>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</si>
  <si>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</si>
  <si>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</si>
  <si>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</si>
  <si>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</si>
  <si>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</si>
  <si>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</si>
  <si>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</si>
  <si>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</si>
  <si>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</si>
  <si>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</si>
  <si>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</si>
  <si>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</si>
  <si>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</si>
  <si>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</si>
  <si>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</si>
  <si>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</si>
  <si>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</si>
  <si>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</si>
  <si>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</si>
  <si>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</si>
  <si>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</si>
  <si>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</si>
  <si>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</si>
  <si>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</si>
  <si>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</si>
  <si>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</si>
  <si>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</si>
  <si>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</si>
  <si>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</si>
  <si>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</si>
  <si>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</si>
  <si>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</si>
  <si>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</si>
  <si>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</si>
  <si>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</si>
  <si>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</si>
  <si>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</si>
  <si>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</si>
  <si>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</si>
  <si>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</si>
  <si>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</si>
  <si>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十二、抗疫特别国债支出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</si>
  <si>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</si>
  <si>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</si>
  <si>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</si>
  <si>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</si>
  <si>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</si>
  <si>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</si>
  <si>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</si>
  <si>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</si>
  <si>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</si>
  <si>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</si>
  <si>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</si>
  <si>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</si>
  <si>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</si>
  <si>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表五</t>
  </si>
  <si>
    <t>2022年新增债券转贷收入支出明细表</t>
  </si>
  <si>
    <t xml:space="preserve">                   单位：万元</t>
  </si>
  <si>
    <t>序号</t>
  </si>
  <si>
    <t>项目内容</t>
  </si>
  <si>
    <t>金额</t>
  </si>
  <si>
    <t>备注</t>
  </si>
  <si>
    <t>洮北经济开发区汽车改装及零部件产业园建设项目</t>
  </si>
  <si>
    <t>一般债券</t>
  </si>
  <si>
    <t>洮北经济开发区嵩山东路、绿水街、青山街基础设施建设项目</t>
  </si>
  <si>
    <t>白城绿电产业示范园区双创基地建设项目</t>
  </si>
  <si>
    <t>专项债券</t>
  </si>
  <si>
    <t>白城绿电产业示范园区配套热力基础设施建设项目</t>
  </si>
  <si>
    <t>洮北区电池产业园建设项目</t>
  </si>
  <si>
    <t>洮北区文化活动中心建设项目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</si>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</sst>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楷体"/>
      <family val="3"/>
    </font>
    <font>
      <b/>
      <sz val="20"/>
      <color indexed="8"/>
      <name val="楷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b/>
      <sz val="20"/>
      <name val="楷体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4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楷体"/>
      <family val="3"/>
    </font>
    <font>
      <b/>
      <sz val="20"/>
      <color theme="1"/>
      <name val="楷体"/>
      <family val="3"/>
    </font>
    <font>
      <b/>
      <sz val="12"/>
      <color theme="1"/>
      <name val="Calibri"/>
      <family val="0"/>
    </font>
    <font>
      <sz val="11"/>
      <color theme="1"/>
      <name val="楷体"/>
      <family val="3"/>
    </font>
    <font>
      <sz val="11"/>
      <color theme="1"/>
      <name val="宋体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16" fillId="0" borderId="0" applyFont="0" applyFill="0" applyBorder="0" applyAlignment="0" applyProtection="0"/>
    <xf numFmtId="0" fontId="10" fillId="0" borderId="0">
      <alignment vertical="center"/>
      <protection/>
    </xf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16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2" fillId="0" borderId="0">
      <alignment/>
      <protection/>
    </xf>
    <xf numFmtId="0" fontId="0" fillId="31" borderId="0" applyNumberFormat="0" applyBorder="0" applyAlignment="0" applyProtection="0"/>
    <xf numFmtId="0" fontId="42" fillId="0" borderId="0">
      <alignment/>
      <protection/>
    </xf>
    <xf numFmtId="0" fontId="10" fillId="0" borderId="0">
      <alignment vertical="center"/>
      <protection/>
    </xf>
    <xf numFmtId="0" fontId="46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51" applyFont="1" applyFill="1" applyAlignment="1" applyProtection="1">
      <alignment vertic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8" fillId="0" borderId="0" xfId="51" applyFont="1" applyFill="1" applyAlignment="1" applyProtection="1">
      <alignment horizontal="center" vertical="center"/>
      <protection/>
    </xf>
    <xf numFmtId="0" fontId="9" fillId="0" borderId="0" xfId="51" applyFont="1" applyFill="1" applyAlignment="1" applyProtection="1">
      <alignment vertical="center"/>
      <protection/>
    </xf>
    <xf numFmtId="0" fontId="10" fillId="0" borderId="0" xfId="51" applyAlignment="1">
      <alignment horizontal="center"/>
      <protection/>
    </xf>
    <xf numFmtId="0" fontId="10" fillId="0" borderId="0" xfId="51">
      <alignment/>
      <protection/>
    </xf>
    <xf numFmtId="176" fontId="11" fillId="0" borderId="0" xfId="51" applyNumberFormat="1" applyFont="1" applyFill="1" applyAlignment="1" applyProtection="1">
      <alignment horizontal="center" vertical="center"/>
      <protection/>
    </xf>
    <xf numFmtId="0" fontId="12" fillId="0" borderId="11" xfId="51" applyFont="1" applyFill="1" applyBorder="1" applyAlignment="1" applyProtection="1">
      <alignment horizontal="center" vertical="center"/>
      <protection/>
    </xf>
    <xf numFmtId="0" fontId="12" fillId="0" borderId="12" xfId="51" applyFont="1" applyFill="1" applyBorder="1" applyAlignment="1" applyProtection="1">
      <alignment horizontal="center" vertical="center"/>
      <protection/>
    </xf>
    <xf numFmtId="0" fontId="12" fillId="0" borderId="10" xfId="51" applyFont="1" applyFill="1" applyBorder="1" applyAlignment="1" applyProtection="1">
      <alignment horizontal="center" vertical="center"/>
      <protection/>
    </xf>
    <xf numFmtId="0" fontId="11" fillId="0" borderId="10" xfId="51" applyFont="1" applyFill="1" applyBorder="1" applyAlignment="1" applyProtection="1">
      <alignment horizontal="center" vertical="center"/>
      <protection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3" fontId="1" fillId="33" borderId="10" xfId="51" applyNumberFormat="1" applyFont="1" applyFill="1" applyBorder="1" applyAlignment="1" applyProtection="1">
      <alignment vertical="center"/>
      <protection/>
    </xf>
    <xf numFmtId="0" fontId="1" fillId="33" borderId="10" xfId="51" applyFont="1" applyFill="1" applyBorder="1" applyAlignment="1" applyProtection="1">
      <alignment horizontal="center" vertical="center"/>
      <protection/>
    </xf>
    <xf numFmtId="0" fontId="13" fillId="33" borderId="10" xfId="51" applyFont="1" applyFill="1" applyBorder="1" applyAlignment="1" applyProtection="1">
      <alignment horizontal="center" vertical="center"/>
      <protection/>
    </xf>
    <xf numFmtId="3" fontId="1" fillId="33" borderId="10" xfId="51" applyNumberFormat="1" applyFont="1" applyFill="1" applyBorder="1" applyAlignment="1" applyProtection="1">
      <alignment horizontal="left" vertical="center"/>
      <protection/>
    </xf>
    <xf numFmtId="0" fontId="1" fillId="33" borderId="10" xfId="51" applyFont="1" applyFill="1" applyBorder="1" applyAlignment="1" applyProtection="1">
      <alignment vertical="center"/>
      <protection/>
    </xf>
    <xf numFmtId="0" fontId="10" fillId="33" borderId="10" xfId="51" applyFont="1" applyFill="1" applyBorder="1" applyAlignment="1" applyProtection="1">
      <alignment horizontal="center" vertical="center"/>
      <protection/>
    </xf>
    <xf numFmtId="0" fontId="1" fillId="33" borderId="10" xfId="51" applyFont="1" applyFill="1" applyBorder="1" applyAlignment="1" applyProtection="1">
      <alignment horizontal="left" vertical="center"/>
      <protection/>
    </xf>
    <xf numFmtId="0" fontId="1" fillId="33" borderId="10" xfId="85" applyFont="1" applyFill="1" applyBorder="1" applyAlignment="1" applyProtection="1">
      <alignment vertical="center" wrapText="1"/>
      <protection/>
    </xf>
    <xf numFmtId="0" fontId="13" fillId="33" borderId="10" xfId="51" applyFont="1" applyFill="1" applyBorder="1" applyAlignment="1" applyProtection="1">
      <alignment horizontal="distributed" vertical="center"/>
      <protection/>
    </xf>
    <xf numFmtId="0" fontId="13" fillId="33" borderId="10" xfId="51" applyFont="1" applyFill="1" applyBorder="1" applyAlignment="1" applyProtection="1">
      <alignment vertical="center"/>
      <protection/>
    </xf>
    <xf numFmtId="1" fontId="1" fillId="33" borderId="10" xfId="51" applyNumberFormat="1" applyFont="1" applyFill="1" applyBorder="1" applyAlignment="1" applyProtection="1">
      <alignment vertical="center"/>
      <protection/>
    </xf>
    <xf numFmtId="0" fontId="13" fillId="34" borderId="10" xfId="51" applyFont="1" applyFill="1" applyBorder="1" applyAlignment="1" applyProtection="1">
      <alignment horizontal="distributed" vertical="center"/>
      <protection/>
    </xf>
    <xf numFmtId="0" fontId="10" fillId="34" borderId="10" xfId="5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35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left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1" fontId="13" fillId="36" borderId="10" xfId="0" applyNumberFormat="1" applyFont="1" applyFill="1" applyBorder="1" applyAlignment="1" applyProtection="1">
      <alignment vertical="center"/>
      <protection/>
    </xf>
    <xf numFmtId="1" fontId="1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1" fontId="1" fillId="37" borderId="10" xfId="0" applyNumberFormat="1" applyFont="1" applyFill="1" applyBorder="1" applyAlignment="1" applyProtection="1">
      <alignment horizontal="left" vertical="center"/>
      <protection/>
    </xf>
    <xf numFmtId="1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1" fontId="1" fillId="38" borderId="10" xfId="0" applyNumberFormat="1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39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38" borderId="10" xfId="0" applyNumberFormat="1" applyFont="1" applyFill="1" applyBorder="1" applyAlignment="1" applyProtection="1">
      <alignment vertical="center"/>
      <protection/>
    </xf>
    <xf numFmtId="0" fontId="1" fillId="39" borderId="10" xfId="0" applyNumberFormat="1" applyFont="1" applyFill="1" applyBorder="1" applyAlignment="1" applyProtection="1">
      <alignment vertical="center"/>
      <protection/>
    </xf>
    <xf numFmtId="3" fontId="1" fillId="39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39" borderId="10" xfId="0" applyNumberFormat="1" applyFont="1" applyFill="1" applyBorder="1" applyAlignment="1" applyProtection="1">
      <alignment horizontal="left" vertical="center"/>
      <protection/>
    </xf>
    <xf numFmtId="3" fontId="1" fillId="38" borderId="1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1" fillId="39" borderId="1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/>
    </xf>
    <xf numFmtId="1" fontId="1" fillId="37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" fontId="1" fillId="37" borderId="16" xfId="0" applyNumberFormat="1" applyFont="1" applyFill="1" applyBorder="1" applyAlignment="1" applyProtection="1">
      <alignment horizontal="left" vertical="center"/>
      <protection/>
    </xf>
    <xf numFmtId="1" fontId="16" fillId="37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0" fontId="13" fillId="40" borderId="10" xfId="0" applyFont="1" applyFill="1" applyBorder="1" applyAlignment="1" applyProtection="1">
      <alignment horizontal="distributed" vertical="center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8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65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vertical="center"/>
      <protection/>
    </xf>
    <xf numFmtId="177" fontId="1" fillId="37" borderId="10" xfId="0" applyNumberFormat="1" applyFont="1" applyFill="1" applyBorder="1" applyAlignment="1" applyProtection="1">
      <alignment horizontal="left" vertical="center"/>
      <protection/>
    </xf>
    <xf numFmtId="177" fontId="1" fillId="38" borderId="10" xfId="0" applyNumberFormat="1" applyFont="1" applyFill="1" applyBorder="1" applyAlignment="1" applyProtection="1">
      <alignment horizontal="left" vertical="center"/>
      <protection/>
    </xf>
    <xf numFmtId="178" fontId="1" fillId="38" borderId="10" xfId="0" applyNumberFormat="1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vertical="center"/>
      <protection/>
    </xf>
    <xf numFmtId="177" fontId="1" fillId="38" borderId="16" xfId="0" applyNumberFormat="1" applyFont="1" applyFill="1" applyBorder="1" applyAlignment="1" applyProtection="1">
      <alignment horizontal="left" vertical="center"/>
      <protection/>
    </xf>
    <xf numFmtId="178" fontId="1" fillId="37" borderId="10" xfId="0" applyNumberFormat="1" applyFont="1" applyFill="1" applyBorder="1" applyAlignment="1" applyProtection="1">
      <alignment horizontal="left" vertical="center"/>
      <protection/>
    </xf>
    <xf numFmtId="177" fontId="1" fillId="37" borderId="16" xfId="0" applyNumberFormat="1" applyFont="1" applyFill="1" applyBorder="1" applyAlignment="1" applyProtection="1">
      <alignment horizontal="left" vertical="center"/>
      <protection/>
    </xf>
    <xf numFmtId="178" fontId="1" fillId="38" borderId="16" xfId="0" applyNumberFormat="1" applyFont="1" applyFill="1" applyBorder="1" applyAlignment="1" applyProtection="1">
      <alignment horizontal="left" vertical="center"/>
      <protection/>
    </xf>
    <xf numFmtId="177" fontId="17" fillId="38" borderId="10" xfId="0" applyNumberFormat="1" applyFont="1" applyFill="1" applyBorder="1" applyAlignment="1" applyProtection="1">
      <alignment horizontal="left" vertical="center"/>
      <protection/>
    </xf>
    <xf numFmtId="0" fontId="1" fillId="37" borderId="16" xfId="0" applyFont="1" applyFill="1" applyBorder="1" applyAlignment="1" applyProtection="1">
      <alignment vertical="center"/>
      <protection/>
    </xf>
    <xf numFmtId="0" fontId="1" fillId="37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177" fontId="17" fillId="37" borderId="10" xfId="0" applyNumberFormat="1" applyFont="1" applyFill="1" applyBorder="1" applyAlignment="1" applyProtection="1">
      <alignment horizontal="left" vertical="center"/>
      <protection/>
    </xf>
    <xf numFmtId="178" fontId="17" fillId="38" borderId="10" xfId="0" applyNumberFormat="1" applyFont="1" applyFill="1" applyBorder="1" applyAlignment="1" applyProtection="1">
      <alignment horizontal="left" vertical="center"/>
      <protection/>
    </xf>
    <xf numFmtId="0" fontId="17" fillId="38" borderId="10" xfId="0" applyFont="1" applyFill="1" applyBorder="1" applyAlignment="1" applyProtection="1">
      <alignment vertical="center"/>
      <protection/>
    </xf>
    <xf numFmtId="0" fontId="16" fillId="36" borderId="10" xfId="0" applyFont="1" applyFill="1" applyBorder="1" applyAlignment="1" applyProtection="1">
      <alignment vertical="center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7" fillId="37" borderId="10" xfId="0" applyFont="1" applyFill="1" applyBorder="1" applyAlignment="1" applyProtection="1">
      <alignment vertical="center"/>
      <protection/>
    </xf>
    <xf numFmtId="0" fontId="18" fillId="38" borderId="10" xfId="0" applyFont="1" applyFill="1" applyBorder="1" applyAlignment="1" applyProtection="1">
      <alignment vertical="center"/>
      <protection/>
    </xf>
    <xf numFmtId="0" fontId="66" fillId="37" borderId="10" xfId="0" applyFont="1" applyFill="1" applyBorder="1" applyAlignment="1" applyProtection="1">
      <alignment horizontal="center" vertical="center"/>
      <protection/>
    </xf>
    <xf numFmtId="0" fontId="17" fillId="37" borderId="10" xfId="0" applyFont="1" applyFill="1" applyBorder="1" applyAlignment="1" applyProtection="1">
      <alignment horizontal="left" vertical="center"/>
      <protection/>
    </xf>
    <xf numFmtId="0" fontId="17" fillId="37" borderId="11" xfId="0" applyFont="1" applyFill="1" applyBorder="1" applyAlignment="1" applyProtection="1">
      <alignment vertical="center"/>
      <protection/>
    </xf>
    <xf numFmtId="0" fontId="17" fillId="38" borderId="11" xfId="0" applyFont="1" applyFill="1" applyBorder="1" applyAlignment="1" applyProtection="1">
      <alignment vertical="center"/>
      <protection/>
    </xf>
    <xf numFmtId="0" fontId="1" fillId="36" borderId="11" xfId="0" applyFont="1" applyFill="1" applyBorder="1" applyAlignment="1" applyProtection="1">
      <alignment vertical="center"/>
      <protection/>
    </xf>
    <xf numFmtId="0" fontId="1" fillId="37" borderId="11" xfId="0" applyFont="1" applyFill="1" applyBorder="1" applyAlignment="1" applyProtection="1">
      <alignment vertical="center"/>
      <protection/>
    </xf>
    <xf numFmtId="0" fontId="1" fillId="38" borderId="11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7" fillId="38" borderId="0" xfId="0" applyFont="1" applyFill="1" applyAlignment="1" applyProtection="1">
      <alignment vertical="center"/>
      <protection/>
    </xf>
    <xf numFmtId="0" fontId="16" fillId="36" borderId="11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6" fillId="0" borderId="0" xfId="83" applyFont="1" applyFill="1" applyAlignment="1">
      <alignment vertical="center"/>
      <protection/>
    </xf>
    <xf numFmtId="0" fontId="10" fillId="0" borderId="0" xfId="83" applyAlignment="1">
      <alignment horizontal="center"/>
      <protection/>
    </xf>
    <xf numFmtId="0" fontId="10" fillId="0" borderId="0" xfId="83">
      <alignment/>
      <protection/>
    </xf>
    <xf numFmtId="0" fontId="8" fillId="0" borderId="0" xfId="83" applyFont="1" applyFill="1" applyAlignment="1">
      <alignment horizontal="center" vertical="center"/>
      <protection/>
    </xf>
    <xf numFmtId="0" fontId="9" fillId="0" borderId="0" xfId="83" applyFont="1" applyFill="1" applyAlignment="1">
      <alignment vertical="center"/>
      <protection/>
    </xf>
    <xf numFmtId="0" fontId="11" fillId="0" borderId="0" xfId="83" applyFont="1" applyAlignment="1">
      <alignment horizontal="left" vertical="center"/>
      <protection/>
    </xf>
    <xf numFmtId="0" fontId="11" fillId="0" borderId="10" xfId="83" applyFont="1" applyFill="1" applyBorder="1" applyAlignment="1">
      <alignment horizontal="center" vertical="center"/>
      <protection/>
    </xf>
    <xf numFmtId="0" fontId="1" fillId="34" borderId="10" xfId="83" applyFont="1" applyFill="1" applyBorder="1" applyAlignment="1">
      <alignment vertical="center"/>
      <protection/>
    </xf>
    <xf numFmtId="0" fontId="1" fillId="34" borderId="10" xfId="83" applyFont="1" applyFill="1" applyBorder="1" applyAlignment="1">
      <alignment horizontal="center" vertical="center"/>
      <protection/>
    </xf>
    <xf numFmtId="0" fontId="10" fillId="0" borderId="0" xfId="83" applyFont="1" applyFill="1" applyAlignment="1">
      <alignment vertical="center"/>
      <protection/>
    </xf>
    <xf numFmtId="0" fontId="1" fillId="33" borderId="10" xfId="83" applyFont="1" applyFill="1" applyBorder="1" applyAlignment="1">
      <alignment vertical="center"/>
      <protection/>
    </xf>
    <xf numFmtId="0" fontId="1" fillId="0" borderId="10" xfId="83" applyFont="1" applyFill="1" applyBorder="1" applyAlignment="1" applyProtection="1">
      <alignment horizontal="center" vertical="center"/>
      <protection locked="0"/>
    </xf>
    <xf numFmtId="0" fontId="19" fillId="0" borderId="0" xfId="83" applyFont="1" applyFill="1" applyAlignment="1">
      <alignment vertical="center"/>
      <protection/>
    </xf>
    <xf numFmtId="0" fontId="13" fillId="34" borderId="10" xfId="83" applyFont="1" applyFill="1" applyBorder="1" applyAlignment="1">
      <alignment horizontal="distributed" vertical="center"/>
      <protection/>
    </xf>
    <xf numFmtId="0" fontId="10" fillId="0" borderId="18" xfId="83" applyFont="1" applyFill="1" applyBorder="1" applyAlignment="1">
      <alignment horizontal="left" vertical="center" wrapText="1"/>
      <protection/>
    </xf>
    <xf numFmtId="0" fontId="10" fillId="0" borderId="18" xfId="83" applyFont="1" applyFill="1" applyBorder="1" applyAlignment="1">
      <alignment horizontal="center" vertical="center" wrapText="1"/>
      <protection/>
    </xf>
    <xf numFmtId="0" fontId="20" fillId="0" borderId="0" xfId="29" applyFont="1" applyAlignment="1" applyProtection="1">
      <alignment horizontal="center" vertical="center"/>
      <protection locked="0"/>
    </xf>
    <xf numFmtId="0" fontId="21" fillId="0" borderId="0" xfId="29" applyFont="1" applyAlignment="1" applyProtection="1">
      <alignment horizontal="left" vertical="center"/>
      <protection locked="0"/>
    </xf>
    <xf numFmtId="0" fontId="22" fillId="0" borderId="0" xfId="105" applyFont="1" applyAlignment="1" applyProtection="1">
      <alignment vertical="center"/>
      <protection locked="0"/>
    </xf>
    <xf numFmtId="0" fontId="23" fillId="0" borderId="0" xfId="105" applyFont="1" applyAlignment="1" applyProtection="1">
      <alignment vertical="center"/>
      <protection locked="0"/>
    </xf>
    <xf numFmtId="0" fontId="24" fillId="0" borderId="0" xfId="105" applyFont="1" applyAlignment="1" applyProtection="1">
      <alignment horizontal="center" vertical="center"/>
      <protection locked="0"/>
    </xf>
    <xf numFmtId="0" fontId="25" fillId="0" borderId="0" xfId="105" applyFont="1" applyAlignment="1" applyProtection="1">
      <alignment horizontal="center" vertical="center"/>
      <protection locked="0"/>
    </xf>
  </cellXfs>
  <cellStyles count="9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常规 2 10" xfId="70"/>
    <cellStyle name="60% - 强调文字颜色 6" xfId="71"/>
    <cellStyle name="常规 11" xfId="72"/>
    <cellStyle name="常规 13" xfId="73"/>
    <cellStyle name="常规 14" xfId="74"/>
    <cellStyle name="常规 20" xfId="75"/>
    <cellStyle name="常规 15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2 12" xfId="84"/>
    <cellStyle name="常规 2 13" xfId="85"/>
    <cellStyle name="常规 2 14" xfId="86"/>
    <cellStyle name="常规 2 15" xfId="87"/>
    <cellStyle name="常规 2 20" xfId="88"/>
    <cellStyle name="常规 2 16" xfId="89"/>
    <cellStyle name="常规 2 21" xfId="90"/>
    <cellStyle name="常规 2 17" xfId="91"/>
    <cellStyle name="常规 2 18" xfId="92"/>
    <cellStyle name="常规 2 19" xfId="93"/>
    <cellStyle name="常规 2 2" xfId="94"/>
    <cellStyle name="常规 2 3" xfId="95"/>
    <cellStyle name="常规 2 4" xfId="96"/>
    <cellStyle name="常规 2 5" xfId="97"/>
    <cellStyle name="常规 2 6" xfId="98"/>
    <cellStyle name="常规 2 7" xfId="99"/>
    <cellStyle name="常规 2 8" xfId="100"/>
    <cellStyle name="常规 2 9" xfId="101"/>
    <cellStyle name="常规 3" xfId="102"/>
    <cellStyle name="常规 3 2" xfId="103"/>
    <cellStyle name="常规 4" xfId="104"/>
    <cellStyle name="常规 5" xfId="105"/>
    <cellStyle name="常规 7" xfId="106"/>
    <cellStyle name="常规 8" xfId="107"/>
    <cellStyle name="常规 9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4" sqref="A4"/>
    </sheetView>
  </sheetViews>
  <sheetFormatPr defaultColWidth="9.00390625" defaultRowHeight="15"/>
  <cols>
    <col min="1" max="1" width="132.140625" style="0" customWidth="1"/>
  </cols>
  <sheetData>
    <row r="1" ht="22.5">
      <c r="A1" s="159"/>
    </row>
    <row r="2" ht="75.75" customHeight="1">
      <c r="A2" s="160"/>
    </row>
    <row r="3" ht="75.75" customHeight="1">
      <c r="A3" s="160"/>
    </row>
    <row r="4" ht="61.5">
      <c r="A4" s="161" t="s">
        <v>0</v>
      </c>
    </row>
    <row r="5" ht="61.5">
      <c r="A5" s="161" t="s">
        <v>1</v>
      </c>
    </row>
    <row r="6" ht="27">
      <c r="A6" s="162"/>
    </row>
    <row r="7" ht="27">
      <c r="A7" s="162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N7" sqref="N7"/>
    </sheetView>
  </sheetViews>
  <sheetFormatPr defaultColWidth="9.00390625" defaultRowHeight="15"/>
  <sheetData>
    <row r="1" spans="1:10" ht="31.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1.5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ht="51" customHeight="1">
      <c r="A3" s="158" t="s">
        <v>3</v>
      </c>
    </row>
    <row r="4" ht="51" customHeight="1">
      <c r="A4" s="158" t="s">
        <v>4</v>
      </c>
    </row>
    <row r="5" ht="51" customHeight="1">
      <c r="A5" s="158" t="s">
        <v>5</v>
      </c>
    </row>
    <row r="6" ht="51" customHeight="1">
      <c r="A6" s="158" t="s">
        <v>6</v>
      </c>
    </row>
    <row r="7" spans="1:9" ht="51" customHeight="1">
      <c r="A7" s="158" t="s">
        <v>7</v>
      </c>
      <c r="B7" s="158"/>
      <c r="C7" s="158"/>
      <c r="D7" s="158"/>
      <c r="E7" s="158"/>
      <c r="F7" s="158"/>
      <c r="G7" s="158"/>
      <c r="H7" s="158"/>
      <c r="I7" s="158"/>
    </row>
    <row r="8" spans="1:9" ht="51" customHeight="1">
      <c r="A8" s="158" t="s">
        <v>8</v>
      </c>
      <c r="B8" s="158"/>
      <c r="C8" s="158"/>
      <c r="D8" s="158"/>
      <c r="E8" s="158"/>
      <c r="F8" s="158"/>
      <c r="G8" s="158"/>
      <c r="H8" s="158"/>
      <c r="I8" s="158"/>
    </row>
    <row r="9" spans="1:7" ht="51" customHeight="1">
      <c r="A9" s="158" t="s">
        <v>9</v>
      </c>
      <c r="B9" s="158"/>
      <c r="C9" s="158"/>
      <c r="D9" s="158"/>
      <c r="E9" s="158"/>
      <c r="F9" s="158"/>
      <c r="G9" s="158"/>
    </row>
  </sheetData>
  <sheetProtection/>
  <mergeCells count="3">
    <mergeCell ref="A1:J1"/>
    <mergeCell ref="A7:I7"/>
    <mergeCell ref="A8:I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"/>
  <sheetViews>
    <sheetView workbookViewId="0" topLeftCell="A2">
      <selection activeCell="G28" sqref="G28"/>
    </sheetView>
  </sheetViews>
  <sheetFormatPr defaultColWidth="9.00390625" defaultRowHeight="15"/>
  <cols>
    <col min="1" max="1" width="43.8515625" style="0" customWidth="1"/>
    <col min="2" max="3" width="21.00390625" style="2" customWidth="1"/>
    <col min="4" max="4" width="9.00390625" style="0" hidden="1" customWidth="1"/>
  </cols>
  <sheetData>
    <row r="1" spans="1:56" ht="24.75" customHeight="1">
      <c r="A1" s="141" t="s">
        <v>10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</row>
    <row r="2" spans="1:56" ht="30" customHeight="1">
      <c r="A2" s="144" t="s">
        <v>11</v>
      </c>
      <c r="B2" s="144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</row>
    <row r="3" spans="1:56" ht="18.75" customHeight="1">
      <c r="A3" s="145"/>
      <c r="B3" s="142"/>
      <c r="C3" s="146" t="s">
        <v>12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</row>
    <row r="4" spans="1:56" ht="30.75" customHeight="1">
      <c r="A4" s="147" t="s">
        <v>13</v>
      </c>
      <c r="B4" s="147" t="s">
        <v>14</v>
      </c>
      <c r="C4" s="147" t="s">
        <v>15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</row>
    <row r="5" spans="1:56" ht="27" customHeight="1">
      <c r="A5" s="148" t="s">
        <v>16</v>
      </c>
      <c r="B5" s="149">
        <f>SUM(B6:B21)</f>
        <v>10397</v>
      </c>
      <c r="C5" s="149">
        <f>SUM(C6:C21)</f>
        <v>9761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</row>
    <row r="6" spans="1:56" ht="16.5" customHeight="1">
      <c r="A6" s="151" t="s">
        <v>17</v>
      </c>
      <c r="B6" s="152">
        <v>2346</v>
      </c>
      <c r="C6" s="152">
        <v>2168</v>
      </c>
      <c r="D6" s="143">
        <v>1730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</row>
    <row r="7" spans="1:56" ht="16.5" customHeight="1">
      <c r="A7" s="151" t="s">
        <v>18</v>
      </c>
      <c r="B7" s="152">
        <v>1149</v>
      </c>
      <c r="C7" s="152">
        <v>974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</row>
    <row r="8" spans="1:56" ht="16.5" customHeight="1">
      <c r="A8" s="151" t="s">
        <v>19</v>
      </c>
      <c r="B8" s="152"/>
      <c r="C8" s="15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</row>
    <row r="9" spans="1:56" ht="16.5" customHeight="1">
      <c r="A9" s="151" t="s">
        <v>20</v>
      </c>
      <c r="B9" s="152">
        <v>815</v>
      </c>
      <c r="C9" s="152">
        <v>683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</row>
    <row r="10" spans="1:56" ht="16.5" customHeight="1">
      <c r="A10" s="151" t="s">
        <v>21</v>
      </c>
      <c r="B10" s="152">
        <v>203</v>
      </c>
      <c r="C10" s="152">
        <v>155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</row>
    <row r="11" spans="1:56" ht="16.5" customHeight="1">
      <c r="A11" s="151" t="s">
        <v>22</v>
      </c>
      <c r="B11" s="152">
        <v>924</v>
      </c>
      <c r="C11" s="152">
        <v>697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</row>
    <row r="12" spans="1:56" ht="16.5" customHeight="1">
      <c r="A12" s="151" t="s">
        <v>23</v>
      </c>
      <c r="B12" s="152">
        <v>759</v>
      </c>
      <c r="C12" s="152">
        <v>713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</row>
    <row r="13" spans="1:56" ht="16.5" customHeight="1">
      <c r="A13" s="151" t="s">
        <v>24</v>
      </c>
      <c r="B13" s="152">
        <v>221</v>
      </c>
      <c r="C13" s="152">
        <v>174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</row>
    <row r="14" spans="1:56" ht="16.5" customHeight="1">
      <c r="A14" s="151" t="s">
        <v>25</v>
      </c>
      <c r="B14" s="152">
        <v>527</v>
      </c>
      <c r="C14" s="152">
        <v>471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</row>
    <row r="15" spans="1:56" ht="16.5" customHeight="1">
      <c r="A15" s="151" t="s">
        <v>26</v>
      </c>
      <c r="B15" s="152">
        <v>667</v>
      </c>
      <c r="C15" s="152">
        <v>536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</row>
    <row r="16" spans="1:56" ht="16.5" customHeight="1">
      <c r="A16" s="151" t="s">
        <v>27</v>
      </c>
      <c r="B16" s="152">
        <v>1578</v>
      </c>
      <c r="C16" s="152">
        <v>1785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</row>
    <row r="17" spans="1:56" ht="16.5" customHeight="1">
      <c r="A17" s="151" t="s">
        <v>28</v>
      </c>
      <c r="B17" s="152">
        <v>4</v>
      </c>
      <c r="C17" s="152">
        <v>318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</row>
    <row r="18" spans="1:56" ht="16.5" customHeight="1">
      <c r="A18" s="151" t="s">
        <v>29</v>
      </c>
      <c r="B18" s="152">
        <v>1199</v>
      </c>
      <c r="C18" s="152">
        <v>1056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</row>
    <row r="19" spans="1:56" ht="16.5" customHeight="1">
      <c r="A19" s="151" t="s">
        <v>30</v>
      </c>
      <c r="B19" s="152"/>
      <c r="C19" s="15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</row>
    <row r="20" spans="1:56" ht="16.5" customHeight="1">
      <c r="A20" s="151" t="s">
        <v>31</v>
      </c>
      <c r="B20" s="152">
        <v>2</v>
      </c>
      <c r="C20" s="152">
        <v>3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</row>
    <row r="21" spans="1:56" ht="16.5" customHeight="1">
      <c r="A21" s="151" t="s">
        <v>32</v>
      </c>
      <c r="B21" s="152">
        <v>3</v>
      </c>
      <c r="C21" s="152">
        <v>28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</row>
    <row r="22" spans="1:56" ht="30" customHeight="1">
      <c r="A22" s="148" t="s">
        <v>33</v>
      </c>
      <c r="B22" s="149">
        <f>SUM(B23:B32)</f>
        <v>7639</v>
      </c>
      <c r="C22" s="149">
        <f>SUM(C23:C32)</f>
        <v>9350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</row>
    <row r="23" spans="1:56" ht="16.5" customHeight="1">
      <c r="A23" s="151" t="s">
        <v>34</v>
      </c>
      <c r="B23" s="152">
        <v>352</v>
      </c>
      <c r="C23" s="152">
        <v>423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</row>
    <row r="24" spans="1:56" ht="16.5" customHeight="1">
      <c r="A24" s="151" t="s">
        <v>35</v>
      </c>
      <c r="B24" s="152">
        <v>827</v>
      </c>
      <c r="C24" s="152">
        <v>715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</row>
    <row r="25" spans="1:56" ht="16.5" customHeight="1">
      <c r="A25" s="151" t="s">
        <v>36</v>
      </c>
      <c r="B25" s="152">
        <v>286</v>
      </c>
      <c r="C25" s="152">
        <v>340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</row>
    <row r="26" spans="1:56" ht="16.5" customHeight="1">
      <c r="A26" s="151" t="s">
        <v>37</v>
      </c>
      <c r="B26" s="152">
        <v>165</v>
      </c>
      <c r="C26" s="152">
        <v>59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</row>
    <row r="27" spans="1:56" ht="16.5" customHeight="1">
      <c r="A27" s="151" t="s">
        <v>38</v>
      </c>
      <c r="B27" s="152">
        <v>5977</v>
      </c>
      <c r="C27" s="152">
        <v>7813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</row>
    <row r="28" spans="1:56" ht="16.5" customHeight="1">
      <c r="A28" s="151" t="s">
        <v>39</v>
      </c>
      <c r="B28" s="152">
        <v>32</v>
      </c>
      <c r="C28" s="15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</row>
    <row r="29" spans="1:56" ht="16.5" customHeight="1">
      <c r="A29" s="151" t="s">
        <v>40</v>
      </c>
      <c r="B29" s="152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</row>
    <row r="30" spans="1:56" ht="16.5" customHeight="1">
      <c r="A30" s="151" t="s">
        <v>41</v>
      </c>
      <c r="B30" s="152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</row>
    <row r="31" spans="1:56" ht="16.5" customHeight="1">
      <c r="A31" s="151" t="s">
        <v>1</v>
      </c>
      <c r="B31" s="152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</row>
    <row r="32" spans="1:56" ht="16.5" customHeight="1">
      <c r="A32" s="151" t="s">
        <v>1</v>
      </c>
      <c r="B32" s="152"/>
      <c r="C32" s="152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</row>
    <row r="33" spans="1:56" ht="28.5" customHeight="1">
      <c r="A33" s="154" t="s">
        <v>42</v>
      </c>
      <c r="B33" s="149">
        <f>B5+B22</f>
        <v>18036</v>
      </c>
      <c r="C33" s="149">
        <f>C5+C22</f>
        <v>19111</v>
      </c>
      <c r="D33" s="150">
        <v>18357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</row>
    <row r="34" spans="1:56" ht="14.25">
      <c r="A34" s="155" t="s">
        <v>1</v>
      </c>
      <c r="B34" s="156"/>
      <c r="C34" s="156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</row>
    <row r="35" spans="1:56" ht="14.25">
      <c r="A35" s="143"/>
      <c r="B35" s="142"/>
      <c r="C35" s="14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</row>
    <row r="36" spans="1:56" ht="14.25">
      <c r="A36" s="143"/>
      <c r="B36" s="142"/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</row>
    <row r="37" spans="1:56" ht="14.25">
      <c r="A37" s="143"/>
      <c r="B37" s="142"/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</row>
    <row r="38" spans="1:56" ht="14.25">
      <c r="A38" s="143"/>
      <c r="B38" s="142"/>
      <c r="C38" s="142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</row>
  </sheetData>
  <sheetProtection/>
  <mergeCells count="2">
    <mergeCell ref="A2:C2"/>
    <mergeCell ref="A34:C3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312"/>
  <sheetViews>
    <sheetView zoomScale="130" zoomScaleNormal="130" workbookViewId="0" topLeftCell="A1">
      <pane xSplit="3" ySplit="4" topLeftCell="D5" activePane="bottomRight" state="frozen"/>
      <selection pane="bottomRight" activeCell="F7" sqref="F7"/>
    </sheetView>
  </sheetViews>
  <sheetFormatPr defaultColWidth="9.00390625" defaultRowHeight="15"/>
  <cols>
    <col min="1" max="1" width="43.57421875" style="98" customWidth="1"/>
    <col min="2" max="2" width="19.8515625" style="99" customWidth="1"/>
    <col min="3" max="3" width="21.28125" style="99" customWidth="1"/>
    <col min="4" max="93" width="9.00390625" style="38" customWidth="1"/>
    <col min="94" max="16384" width="9.00390625" style="98" customWidth="1"/>
  </cols>
  <sheetData>
    <row r="1" spans="1:3" ht="18" customHeight="1">
      <c r="A1" s="40" t="s">
        <v>43</v>
      </c>
      <c r="B1" s="100"/>
      <c r="C1" s="100"/>
    </row>
    <row r="2" spans="1:3" ht="25.5">
      <c r="A2" s="101" t="s">
        <v>44</v>
      </c>
      <c r="B2" s="101"/>
      <c r="C2" s="101"/>
    </row>
    <row r="3" spans="2:3" ht="13.5">
      <c r="B3" s="102"/>
      <c r="C3" s="103" t="s">
        <v>45</v>
      </c>
    </row>
    <row r="4" spans="1:3" ht="14.25">
      <c r="A4" s="104" t="s">
        <v>46</v>
      </c>
      <c r="B4" s="104" t="s">
        <v>14</v>
      </c>
      <c r="C4" s="104" t="s">
        <v>15</v>
      </c>
    </row>
    <row r="5" spans="1:93" s="93" customFormat="1" ht="13.5">
      <c r="A5" s="105" t="s">
        <v>47</v>
      </c>
      <c r="B5" s="54">
        <f>B6+B18+B27+B38+B50+B61+B72+B84+B93+B106+B116+B125+B136+B150+B157+B165+B171+B178+B185+B192+B199+B205+B213+B219+B225+B231+B248</f>
        <v>20875</v>
      </c>
      <c r="C5" s="54">
        <f>C6+C18+C27+C38+C50+C61+C72+C84+C93+C106+C116+C125+C136+C150+C157+C165+C171+C178+C185+C192+C199+C205+C213+C219+C225+C231+C248</f>
        <v>22878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</row>
    <row r="6" spans="1:93" s="94" customFormat="1" ht="13.5">
      <c r="A6" s="106" t="s">
        <v>48</v>
      </c>
      <c r="B6" s="57">
        <f>SUM(B7:B17)</f>
        <v>322</v>
      </c>
      <c r="C6" s="57">
        <f>SUM(C7:C17)</f>
        <v>322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</row>
    <row r="7" spans="1:93" s="95" customFormat="1" ht="13.5">
      <c r="A7" s="107" t="s">
        <v>49</v>
      </c>
      <c r="B7" s="61">
        <v>322</v>
      </c>
      <c r="C7" s="61">
        <v>322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</row>
    <row r="8" spans="1:93" s="95" customFormat="1" ht="13.5" customHeight="1" hidden="1">
      <c r="A8" s="107" t="s">
        <v>50</v>
      </c>
      <c r="B8" s="61"/>
      <c r="C8" s="6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</row>
    <row r="9" spans="1:93" s="95" customFormat="1" ht="13.5" customHeight="1" hidden="1">
      <c r="A9" s="108" t="s">
        <v>51</v>
      </c>
      <c r="B9" s="61"/>
      <c r="C9" s="61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</row>
    <row r="10" spans="1:93" s="95" customFormat="1" ht="13.5" customHeight="1" hidden="1">
      <c r="A10" s="108" t="s">
        <v>52</v>
      </c>
      <c r="B10" s="61"/>
      <c r="C10" s="6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</row>
    <row r="11" spans="1:93" s="95" customFormat="1" ht="13.5" customHeight="1" hidden="1">
      <c r="A11" s="108" t="s">
        <v>53</v>
      </c>
      <c r="B11" s="61"/>
      <c r="C11" s="6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</row>
    <row r="12" spans="1:93" s="95" customFormat="1" ht="13.5" customHeight="1" hidden="1">
      <c r="A12" s="109" t="s">
        <v>54</v>
      </c>
      <c r="B12" s="61"/>
      <c r="C12" s="6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</row>
    <row r="13" spans="1:93" s="95" customFormat="1" ht="13.5" customHeight="1" hidden="1">
      <c r="A13" s="109" t="s">
        <v>55</v>
      </c>
      <c r="B13" s="61"/>
      <c r="C13" s="6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</row>
    <row r="14" spans="1:93" s="95" customFormat="1" ht="13.5" customHeight="1" hidden="1">
      <c r="A14" s="109" t="s">
        <v>56</v>
      </c>
      <c r="B14" s="61"/>
      <c r="C14" s="6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</row>
    <row r="15" spans="1:93" s="95" customFormat="1" ht="13.5" customHeight="1" hidden="1">
      <c r="A15" s="109" t="s">
        <v>57</v>
      </c>
      <c r="B15" s="61"/>
      <c r="C15" s="6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</row>
    <row r="16" spans="1:93" s="95" customFormat="1" ht="13.5" customHeight="1" hidden="1">
      <c r="A16" s="109" t="s">
        <v>58</v>
      </c>
      <c r="B16" s="61"/>
      <c r="C16" s="6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</row>
    <row r="17" spans="1:93" s="95" customFormat="1" ht="13.5" customHeight="1" hidden="1">
      <c r="A17" s="109" t="s">
        <v>59</v>
      </c>
      <c r="B17" s="61"/>
      <c r="C17" s="6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</row>
    <row r="18" spans="1:93" s="94" customFormat="1" ht="13.5">
      <c r="A18" s="106" t="s">
        <v>60</v>
      </c>
      <c r="B18" s="57">
        <f>SUM(B19:B26)</f>
        <v>283</v>
      </c>
      <c r="C18" s="57">
        <f>SUM(C19:C26)</f>
        <v>283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</row>
    <row r="19" spans="1:93" s="95" customFormat="1" ht="13.5">
      <c r="A19" s="107" t="s">
        <v>49</v>
      </c>
      <c r="B19" s="61">
        <v>283</v>
      </c>
      <c r="C19" s="61">
        <v>283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</row>
    <row r="20" spans="1:93" s="95" customFormat="1" ht="13.5" customHeight="1" hidden="1">
      <c r="A20" s="107" t="s">
        <v>50</v>
      </c>
      <c r="B20" s="61"/>
      <c r="C20" s="61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</row>
    <row r="21" spans="1:93" s="95" customFormat="1" ht="13.5" customHeight="1" hidden="1">
      <c r="A21" s="108" t="s">
        <v>51</v>
      </c>
      <c r="B21" s="61"/>
      <c r="C21" s="6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</row>
    <row r="22" spans="1:93" s="95" customFormat="1" ht="13.5" customHeight="1" hidden="1">
      <c r="A22" s="108" t="s">
        <v>61</v>
      </c>
      <c r="B22" s="61"/>
      <c r="C22" s="6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</row>
    <row r="23" spans="1:93" s="95" customFormat="1" ht="13.5" customHeight="1" hidden="1">
      <c r="A23" s="108" t="s">
        <v>62</v>
      </c>
      <c r="B23" s="61"/>
      <c r="C23" s="6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</row>
    <row r="24" spans="1:93" s="95" customFormat="1" ht="13.5" customHeight="1" hidden="1">
      <c r="A24" s="108" t="s">
        <v>63</v>
      </c>
      <c r="B24" s="61"/>
      <c r="C24" s="6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</row>
    <row r="25" spans="1:93" s="95" customFormat="1" ht="13.5" customHeight="1" hidden="1">
      <c r="A25" s="108" t="s">
        <v>58</v>
      </c>
      <c r="B25" s="61"/>
      <c r="C25" s="6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</row>
    <row r="26" spans="1:93" s="95" customFormat="1" ht="13.5" customHeight="1" hidden="1">
      <c r="A26" s="108" t="s">
        <v>64</v>
      </c>
      <c r="B26" s="61"/>
      <c r="C26" s="6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</row>
    <row r="27" spans="1:93" s="94" customFormat="1" ht="13.5">
      <c r="A27" s="106" t="s">
        <v>65</v>
      </c>
      <c r="B27" s="57">
        <f>SUM(B28:B37)</f>
        <v>13808</v>
      </c>
      <c r="C27" s="57">
        <f>SUM(C28:C37)</f>
        <v>13808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</row>
    <row r="28" spans="1:93" s="95" customFormat="1" ht="13.5">
      <c r="A28" s="107" t="s">
        <v>49</v>
      </c>
      <c r="B28" s="61">
        <v>9000</v>
      </c>
      <c r="C28" s="61">
        <v>9000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</row>
    <row r="29" spans="1:93" s="95" customFormat="1" ht="13.5" customHeight="1" hidden="1">
      <c r="A29" s="107" t="s">
        <v>50</v>
      </c>
      <c r="B29" s="61"/>
      <c r="C29" s="61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</row>
    <row r="30" spans="1:93" s="95" customFormat="1" ht="13.5">
      <c r="A30" s="108" t="s">
        <v>51</v>
      </c>
      <c r="B30" s="61">
        <v>96</v>
      </c>
      <c r="C30" s="61">
        <v>96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</row>
    <row r="31" spans="1:93" s="95" customFormat="1" ht="13.5" customHeight="1" hidden="1">
      <c r="A31" s="108" t="s">
        <v>66</v>
      </c>
      <c r="B31" s="61"/>
      <c r="C31" s="6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</row>
    <row r="32" spans="1:93" s="95" customFormat="1" ht="13.5" customHeight="1" hidden="1">
      <c r="A32" s="108" t="s">
        <v>67</v>
      </c>
      <c r="B32" s="61"/>
      <c r="C32" s="6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</row>
    <row r="33" spans="1:93" s="95" customFormat="1" ht="13.5" customHeight="1" hidden="1">
      <c r="A33" s="110" t="s">
        <v>68</v>
      </c>
      <c r="B33" s="61"/>
      <c r="C33" s="6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</row>
    <row r="34" spans="1:93" s="95" customFormat="1" ht="13.5">
      <c r="A34" s="107" t="s">
        <v>69</v>
      </c>
      <c r="B34" s="61">
        <v>483</v>
      </c>
      <c r="C34" s="61">
        <v>483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</row>
    <row r="35" spans="1:93" s="95" customFormat="1" ht="13.5" customHeight="1" hidden="1">
      <c r="A35" s="108" t="s">
        <v>70</v>
      </c>
      <c r="B35" s="61"/>
      <c r="C35" s="6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</row>
    <row r="36" spans="1:93" s="95" customFormat="1" ht="13.5">
      <c r="A36" s="108" t="s">
        <v>58</v>
      </c>
      <c r="B36" s="61">
        <v>129</v>
      </c>
      <c r="C36" s="61">
        <v>129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</row>
    <row r="37" spans="1:93" s="95" customFormat="1" ht="13.5">
      <c r="A37" s="108" t="s">
        <v>71</v>
      </c>
      <c r="B37" s="61">
        <v>4100</v>
      </c>
      <c r="C37" s="61">
        <v>4100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</row>
    <row r="38" spans="1:93" s="94" customFormat="1" ht="13.5">
      <c r="A38" s="106" t="s">
        <v>72</v>
      </c>
      <c r="B38" s="57">
        <f>SUM(B39:B49)</f>
        <v>673</v>
      </c>
      <c r="C38" s="57">
        <f>SUM(C39:C49)</f>
        <v>1234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</row>
    <row r="39" spans="1:93" s="95" customFormat="1" ht="13.5">
      <c r="A39" s="107" t="s">
        <v>49</v>
      </c>
      <c r="B39" s="61">
        <v>438</v>
      </c>
      <c r="C39" s="61">
        <v>438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</row>
    <row r="40" spans="1:93" s="95" customFormat="1" ht="13.5" hidden="1">
      <c r="A40" s="107" t="s">
        <v>50</v>
      </c>
      <c r="B40" s="61"/>
      <c r="C40" s="6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</row>
    <row r="41" spans="1:93" s="95" customFormat="1" ht="13.5" hidden="1">
      <c r="A41" s="108" t="s">
        <v>51</v>
      </c>
      <c r="B41" s="61"/>
      <c r="C41" s="6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</row>
    <row r="42" spans="1:93" s="95" customFormat="1" ht="13.5" hidden="1">
      <c r="A42" s="108" t="s">
        <v>73</v>
      </c>
      <c r="B42" s="61"/>
      <c r="C42" s="6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</row>
    <row r="43" spans="1:93" s="95" customFormat="1" ht="13.5" hidden="1">
      <c r="A43" s="108" t="s">
        <v>74</v>
      </c>
      <c r="B43" s="61"/>
      <c r="C43" s="6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</row>
    <row r="44" spans="1:93" s="95" customFormat="1" ht="13.5" hidden="1">
      <c r="A44" s="107" t="s">
        <v>75</v>
      </c>
      <c r="B44" s="61"/>
      <c r="C44" s="6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</row>
    <row r="45" spans="1:93" s="95" customFormat="1" ht="13.5" hidden="1">
      <c r="A45" s="107" t="s">
        <v>76</v>
      </c>
      <c r="B45" s="61"/>
      <c r="C45" s="6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</row>
    <row r="46" spans="1:93" s="95" customFormat="1" ht="13.5" hidden="1">
      <c r="A46" s="107" t="s">
        <v>77</v>
      </c>
      <c r="B46" s="61"/>
      <c r="C46" s="6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</row>
    <row r="47" spans="1:93" s="95" customFormat="1" ht="13.5" hidden="1">
      <c r="A47" s="107" t="s">
        <v>78</v>
      </c>
      <c r="B47" s="61"/>
      <c r="C47" s="6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</row>
    <row r="48" spans="1:93" s="95" customFormat="1" ht="13.5">
      <c r="A48" s="107" t="s">
        <v>58</v>
      </c>
      <c r="B48" s="61">
        <v>235</v>
      </c>
      <c r="C48" s="61">
        <v>235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</row>
    <row r="49" spans="1:93" s="95" customFormat="1" ht="13.5">
      <c r="A49" s="108" t="s">
        <v>79</v>
      </c>
      <c r="B49" s="61">
        <v>0</v>
      </c>
      <c r="C49" s="61">
        <v>561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</row>
    <row r="50" spans="1:93" s="94" customFormat="1" ht="13.5">
      <c r="A50" s="111" t="s">
        <v>80</v>
      </c>
      <c r="B50" s="57">
        <f>SUM(B51:B60)</f>
        <v>18</v>
      </c>
      <c r="C50" s="57">
        <f>SUM(C51:C60)</f>
        <v>18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</row>
    <row r="51" spans="1:93" s="95" customFormat="1" ht="13.5">
      <c r="A51" s="108" t="s">
        <v>49</v>
      </c>
      <c r="B51" s="61">
        <v>18</v>
      </c>
      <c r="C51" s="61">
        <v>18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</row>
    <row r="52" spans="1:93" s="95" customFormat="1" ht="13.5" hidden="1">
      <c r="A52" s="109" t="s">
        <v>50</v>
      </c>
      <c r="B52" s="61"/>
      <c r="C52" s="6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</row>
    <row r="53" spans="1:93" s="95" customFormat="1" ht="13.5" hidden="1">
      <c r="A53" s="107" t="s">
        <v>51</v>
      </c>
      <c r="B53" s="61"/>
      <c r="C53" s="6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</row>
    <row r="54" spans="1:93" s="95" customFormat="1" ht="13.5" hidden="1">
      <c r="A54" s="107" t="s">
        <v>81</v>
      </c>
      <c r="B54" s="61"/>
      <c r="C54" s="6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</row>
    <row r="55" spans="1:93" s="95" customFormat="1" ht="13.5" hidden="1">
      <c r="A55" s="107" t="s">
        <v>82</v>
      </c>
      <c r="B55" s="61"/>
      <c r="C55" s="6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</row>
    <row r="56" spans="1:93" s="95" customFormat="1" ht="13.5" hidden="1">
      <c r="A56" s="108" t="s">
        <v>83</v>
      </c>
      <c r="B56" s="61"/>
      <c r="C56" s="6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</row>
    <row r="57" spans="1:93" s="95" customFormat="1" ht="13.5" hidden="1">
      <c r="A57" s="108" t="s">
        <v>84</v>
      </c>
      <c r="B57" s="61"/>
      <c r="C57" s="6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</row>
    <row r="58" spans="1:93" s="95" customFormat="1" ht="13.5" hidden="1">
      <c r="A58" s="108" t="s">
        <v>85</v>
      </c>
      <c r="B58" s="61"/>
      <c r="C58" s="6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</row>
    <row r="59" spans="1:93" s="95" customFormat="1" ht="13.5" hidden="1">
      <c r="A59" s="107" t="s">
        <v>58</v>
      </c>
      <c r="B59" s="61"/>
      <c r="C59" s="6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</row>
    <row r="60" spans="1:93" s="95" customFormat="1" ht="13.5" hidden="1">
      <c r="A60" s="108" t="s">
        <v>86</v>
      </c>
      <c r="B60" s="61"/>
      <c r="C60" s="6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</row>
    <row r="61" spans="1:93" s="94" customFormat="1" ht="13.5">
      <c r="A61" s="112" t="s">
        <v>87</v>
      </c>
      <c r="B61" s="57">
        <f>SUM(B62:B71)</f>
        <v>1855</v>
      </c>
      <c r="C61" s="57">
        <f>SUM(C62:C71)</f>
        <v>2381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</row>
    <row r="62" spans="1:93" s="95" customFormat="1" ht="13.5">
      <c r="A62" s="108" t="s">
        <v>49</v>
      </c>
      <c r="B62" s="61">
        <v>650</v>
      </c>
      <c r="C62" s="61">
        <v>650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</row>
    <row r="63" spans="1:93" s="95" customFormat="1" ht="13.5" hidden="1">
      <c r="A63" s="109" t="s">
        <v>50</v>
      </c>
      <c r="B63" s="61"/>
      <c r="C63" s="6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</row>
    <row r="64" spans="1:93" s="95" customFormat="1" ht="13.5" hidden="1">
      <c r="A64" s="109" t="s">
        <v>51</v>
      </c>
      <c r="B64" s="61"/>
      <c r="C64" s="6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</row>
    <row r="65" spans="1:93" s="95" customFormat="1" ht="13.5" hidden="1">
      <c r="A65" s="109" t="s">
        <v>88</v>
      </c>
      <c r="B65" s="61"/>
      <c r="C65" s="6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</row>
    <row r="66" spans="1:93" s="95" customFormat="1" ht="13.5" hidden="1">
      <c r="A66" s="109" t="s">
        <v>89</v>
      </c>
      <c r="B66" s="61"/>
      <c r="C66" s="6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</row>
    <row r="67" spans="1:93" s="95" customFormat="1" ht="13.5" hidden="1">
      <c r="A67" s="109" t="s">
        <v>90</v>
      </c>
      <c r="B67" s="61"/>
      <c r="C67" s="6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</row>
    <row r="68" spans="1:93" s="95" customFormat="1" ht="13.5" hidden="1">
      <c r="A68" s="107" t="s">
        <v>91</v>
      </c>
      <c r="B68" s="61"/>
      <c r="C68" s="6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</row>
    <row r="69" spans="1:93" s="95" customFormat="1" ht="13.5" hidden="1">
      <c r="A69" s="108" t="s">
        <v>92</v>
      </c>
      <c r="B69" s="61"/>
      <c r="C69" s="6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</row>
    <row r="70" spans="1:93" s="95" customFormat="1" ht="13.5">
      <c r="A70" s="108" t="s">
        <v>58</v>
      </c>
      <c r="B70" s="61">
        <v>653</v>
      </c>
      <c r="C70" s="61">
        <v>653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</row>
    <row r="71" spans="1:93" s="95" customFormat="1" ht="13.5">
      <c r="A71" s="108" t="s">
        <v>93</v>
      </c>
      <c r="B71" s="61">
        <v>552</v>
      </c>
      <c r="C71" s="61">
        <v>1078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</row>
    <row r="72" spans="1:93" s="94" customFormat="1" ht="13.5">
      <c r="A72" s="106" t="s">
        <v>94</v>
      </c>
      <c r="B72" s="57">
        <f>SUM(B73:B83)</f>
        <v>357</v>
      </c>
      <c r="C72" s="57">
        <f>SUM(C73:C83)</f>
        <v>357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</row>
    <row r="73" spans="1:93" s="95" customFormat="1" ht="13.5">
      <c r="A73" s="107" t="s">
        <v>49</v>
      </c>
      <c r="B73" s="61">
        <v>357</v>
      </c>
      <c r="C73" s="61">
        <v>357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</row>
    <row r="74" spans="1:93" s="95" customFormat="1" ht="13.5" hidden="1">
      <c r="A74" s="107" t="s">
        <v>50</v>
      </c>
      <c r="B74" s="61"/>
      <c r="C74" s="6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</row>
    <row r="75" spans="1:93" s="95" customFormat="1" ht="13.5" hidden="1">
      <c r="A75" s="108" t="s">
        <v>51</v>
      </c>
      <c r="B75" s="61"/>
      <c r="C75" s="6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</row>
    <row r="76" spans="1:93" s="95" customFormat="1" ht="13.5" hidden="1">
      <c r="A76" s="108" t="s">
        <v>95</v>
      </c>
      <c r="B76" s="61"/>
      <c r="C76" s="6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</row>
    <row r="77" spans="1:93" s="95" customFormat="1" ht="13.5" hidden="1">
      <c r="A77" s="108" t="s">
        <v>96</v>
      </c>
      <c r="B77" s="61"/>
      <c r="C77" s="6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</row>
    <row r="78" spans="1:93" s="95" customFormat="1" ht="13.5" hidden="1">
      <c r="A78" s="109" t="s">
        <v>97</v>
      </c>
      <c r="B78" s="61"/>
      <c r="C78" s="6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</row>
    <row r="79" spans="1:93" s="95" customFormat="1" ht="13.5" hidden="1">
      <c r="A79" s="107" t="s">
        <v>98</v>
      </c>
      <c r="B79" s="61"/>
      <c r="C79" s="6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</row>
    <row r="80" spans="1:93" s="95" customFormat="1" ht="13.5" hidden="1">
      <c r="A80" s="107" t="s">
        <v>99</v>
      </c>
      <c r="B80" s="61"/>
      <c r="C80" s="6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</row>
    <row r="81" spans="1:93" s="95" customFormat="1" ht="13.5" hidden="1">
      <c r="A81" s="107" t="s">
        <v>91</v>
      </c>
      <c r="B81" s="61"/>
      <c r="C81" s="6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</row>
    <row r="82" spans="1:93" s="95" customFormat="1" ht="13.5" hidden="1">
      <c r="A82" s="108" t="s">
        <v>58</v>
      </c>
      <c r="B82" s="61"/>
      <c r="C82" s="6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</row>
    <row r="83" spans="1:93" s="95" customFormat="1" ht="13.5" hidden="1">
      <c r="A83" s="108" t="s">
        <v>100</v>
      </c>
      <c r="B83" s="61"/>
      <c r="C83" s="6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</row>
    <row r="84" spans="1:93" s="94" customFormat="1" ht="13.5">
      <c r="A84" s="111" t="s">
        <v>101</v>
      </c>
      <c r="B84" s="57">
        <f>SUM(B85:B92)</f>
        <v>260</v>
      </c>
      <c r="C84" s="57">
        <f>SUM(C85:C92)</f>
        <v>260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</row>
    <row r="85" spans="1:93" s="95" customFormat="1" ht="13.5">
      <c r="A85" s="107" t="s">
        <v>49</v>
      </c>
      <c r="B85" s="61">
        <v>245</v>
      </c>
      <c r="C85" s="61">
        <v>245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</row>
    <row r="86" spans="1:93" s="95" customFormat="1" ht="13.5" hidden="1">
      <c r="A86" s="107" t="s">
        <v>50</v>
      </c>
      <c r="B86" s="61"/>
      <c r="C86" s="6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</row>
    <row r="87" spans="1:93" s="95" customFormat="1" ht="13.5" hidden="1">
      <c r="A87" s="107" t="s">
        <v>51</v>
      </c>
      <c r="B87" s="61"/>
      <c r="C87" s="6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</row>
    <row r="88" spans="1:93" s="95" customFormat="1" ht="13.5" hidden="1">
      <c r="A88" s="113" t="s">
        <v>102</v>
      </c>
      <c r="B88" s="61"/>
      <c r="C88" s="6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</row>
    <row r="89" spans="1:93" s="95" customFormat="1" ht="13.5" hidden="1">
      <c r="A89" s="108" t="s">
        <v>103</v>
      </c>
      <c r="B89" s="61"/>
      <c r="C89" s="6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</row>
    <row r="90" spans="1:93" s="95" customFormat="1" ht="13.5" hidden="1">
      <c r="A90" s="108" t="s">
        <v>91</v>
      </c>
      <c r="B90" s="61"/>
      <c r="C90" s="6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</row>
    <row r="91" spans="1:93" s="95" customFormat="1" ht="13.5" hidden="1">
      <c r="A91" s="108" t="s">
        <v>58</v>
      </c>
      <c r="B91" s="61"/>
      <c r="C91" s="6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</row>
    <row r="92" spans="1:93" s="95" customFormat="1" ht="13.5">
      <c r="A92" s="109" t="s">
        <v>104</v>
      </c>
      <c r="B92" s="61">
        <v>15</v>
      </c>
      <c r="C92" s="61">
        <v>15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</row>
    <row r="93" spans="1:93" s="94" customFormat="1" ht="13.5" hidden="1">
      <c r="A93" s="106" t="s">
        <v>105</v>
      </c>
      <c r="B93" s="57">
        <f>SUM(B94:B105)</f>
        <v>0</v>
      </c>
      <c r="C93" s="57">
        <f>SUM(C94:C105)</f>
        <v>0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</row>
    <row r="94" spans="1:93" s="95" customFormat="1" ht="13.5" hidden="1">
      <c r="A94" s="107" t="s">
        <v>49</v>
      </c>
      <c r="B94" s="61"/>
      <c r="C94" s="6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</row>
    <row r="95" spans="1:93" s="95" customFormat="1" ht="13.5" hidden="1">
      <c r="A95" s="108" t="s">
        <v>50</v>
      </c>
      <c r="B95" s="61"/>
      <c r="C95" s="6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</row>
    <row r="96" spans="1:93" s="95" customFormat="1" ht="13.5" hidden="1">
      <c r="A96" s="108" t="s">
        <v>51</v>
      </c>
      <c r="B96" s="61"/>
      <c r="C96" s="6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</row>
    <row r="97" spans="1:93" s="95" customFormat="1" ht="13.5" hidden="1">
      <c r="A97" s="107" t="s">
        <v>106</v>
      </c>
      <c r="B97" s="61"/>
      <c r="C97" s="6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</row>
    <row r="98" spans="1:93" s="95" customFormat="1" ht="13.5" hidden="1">
      <c r="A98" s="114" t="s">
        <v>107</v>
      </c>
      <c r="B98" s="61"/>
      <c r="C98" s="61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</row>
    <row r="99" spans="1:93" s="95" customFormat="1" ht="13.5" hidden="1">
      <c r="A99" s="107" t="s">
        <v>91</v>
      </c>
      <c r="B99" s="61"/>
      <c r="C99" s="6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</row>
    <row r="100" spans="1:93" s="95" customFormat="1" ht="13.5" hidden="1">
      <c r="A100" s="114" t="s">
        <v>108</v>
      </c>
      <c r="B100" s="61"/>
      <c r="C100" s="6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</row>
    <row r="101" spans="1:93" s="95" customFormat="1" ht="13.5" hidden="1">
      <c r="A101" s="114" t="s">
        <v>109</v>
      </c>
      <c r="B101" s="61"/>
      <c r="C101" s="6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</row>
    <row r="102" spans="1:93" s="95" customFormat="1" ht="13.5" hidden="1">
      <c r="A102" s="114" t="s">
        <v>110</v>
      </c>
      <c r="B102" s="61"/>
      <c r="C102" s="6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</row>
    <row r="103" spans="1:93" s="95" customFormat="1" ht="13.5" hidden="1">
      <c r="A103" s="114" t="s">
        <v>111</v>
      </c>
      <c r="B103" s="61"/>
      <c r="C103" s="6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</row>
    <row r="104" spans="1:93" s="95" customFormat="1" ht="13.5" hidden="1">
      <c r="A104" s="108" t="s">
        <v>58</v>
      </c>
      <c r="B104" s="61"/>
      <c r="C104" s="6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</row>
    <row r="105" spans="1:93" s="95" customFormat="1" ht="13.5" hidden="1">
      <c r="A105" s="108" t="s">
        <v>112</v>
      </c>
      <c r="B105" s="61"/>
      <c r="C105" s="6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</row>
    <row r="106" spans="1:93" s="94" customFormat="1" ht="13.5" hidden="1">
      <c r="A106" s="111" t="s">
        <v>113</v>
      </c>
      <c r="B106" s="57">
        <f>SUM(B107:B115)</f>
        <v>0</v>
      </c>
      <c r="C106" s="57">
        <f>SUM(C107:C115)</f>
        <v>0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</row>
    <row r="107" spans="1:93" s="95" customFormat="1" ht="13.5" hidden="1">
      <c r="A107" s="108" t="s">
        <v>49</v>
      </c>
      <c r="B107" s="61"/>
      <c r="C107" s="6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</row>
    <row r="108" spans="1:93" s="95" customFormat="1" ht="13.5" hidden="1">
      <c r="A108" s="107" t="s">
        <v>50</v>
      </c>
      <c r="B108" s="61"/>
      <c r="C108" s="6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</row>
    <row r="109" spans="1:93" s="95" customFormat="1" ht="13.5" hidden="1">
      <c r="A109" s="107" t="s">
        <v>51</v>
      </c>
      <c r="B109" s="61"/>
      <c r="C109" s="6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</row>
    <row r="110" spans="1:93" s="95" customFormat="1" ht="13.5" hidden="1">
      <c r="A110" s="107" t="s">
        <v>114</v>
      </c>
      <c r="B110" s="61"/>
      <c r="C110" s="6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</row>
    <row r="111" spans="1:93" s="95" customFormat="1" ht="13.5" hidden="1">
      <c r="A111" s="108" t="s">
        <v>115</v>
      </c>
      <c r="B111" s="61"/>
      <c r="C111" s="6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</row>
    <row r="112" spans="1:93" s="95" customFormat="1" ht="13.5" hidden="1">
      <c r="A112" s="108" t="s">
        <v>116</v>
      </c>
      <c r="B112" s="61"/>
      <c r="C112" s="6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</row>
    <row r="113" spans="1:93" s="95" customFormat="1" ht="13.5" hidden="1">
      <c r="A113" s="107" t="s">
        <v>117</v>
      </c>
      <c r="B113" s="61"/>
      <c r="C113" s="61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</row>
    <row r="114" spans="1:93" s="95" customFormat="1" ht="13.5" hidden="1">
      <c r="A114" s="113" t="s">
        <v>58</v>
      </c>
      <c r="B114" s="61"/>
      <c r="C114" s="61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</row>
    <row r="115" spans="1:93" s="95" customFormat="1" ht="13.5" hidden="1">
      <c r="A115" s="108" t="s">
        <v>118</v>
      </c>
      <c r="B115" s="61"/>
      <c r="C115" s="61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</row>
    <row r="116" spans="1:93" s="94" customFormat="1" ht="13.5">
      <c r="A116" s="115" t="s">
        <v>119</v>
      </c>
      <c r="B116" s="57">
        <f>SUM(B117:B124)</f>
        <v>650</v>
      </c>
      <c r="C116" s="57">
        <f>SUM(C117:C124)</f>
        <v>750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</row>
    <row r="117" spans="1:93" s="95" customFormat="1" ht="13.5">
      <c r="A117" s="107" t="s">
        <v>49</v>
      </c>
      <c r="B117" s="61">
        <v>650</v>
      </c>
      <c r="C117" s="61">
        <v>750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</row>
    <row r="118" spans="1:93" s="95" customFormat="1" ht="13.5" hidden="1">
      <c r="A118" s="107" t="s">
        <v>50</v>
      </c>
      <c r="B118" s="61"/>
      <c r="C118" s="6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</row>
    <row r="119" spans="1:93" s="95" customFormat="1" ht="13.5" hidden="1">
      <c r="A119" s="107" t="s">
        <v>51</v>
      </c>
      <c r="B119" s="61"/>
      <c r="C119" s="61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</row>
    <row r="120" spans="1:93" s="95" customFormat="1" ht="13.5" hidden="1">
      <c r="A120" s="108" t="s">
        <v>120</v>
      </c>
      <c r="B120" s="61"/>
      <c r="C120" s="61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</row>
    <row r="121" spans="1:93" s="95" customFormat="1" ht="13.5" hidden="1">
      <c r="A121" s="108" t="s">
        <v>121</v>
      </c>
      <c r="B121" s="61"/>
      <c r="C121" s="61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</row>
    <row r="122" spans="1:93" s="95" customFormat="1" ht="13.5" hidden="1">
      <c r="A122" s="108" t="s">
        <v>122</v>
      </c>
      <c r="B122" s="61"/>
      <c r="C122" s="61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</row>
    <row r="123" spans="1:93" s="95" customFormat="1" ht="13.5" hidden="1">
      <c r="A123" s="107" t="s">
        <v>58</v>
      </c>
      <c r="B123" s="61"/>
      <c r="C123" s="61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</row>
    <row r="124" spans="1:93" s="95" customFormat="1" ht="13.5" hidden="1">
      <c r="A124" s="107" t="s">
        <v>123</v>
      </c>
      <c r="B124" s="61"/>
      <c r="C124" s="61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</row>
    <row r="125" spans="1:93" s="94" customFormat="1" ht="13.5">
      <c r="A125" s="116" t="s">
        <v>124</v>
      </c>
      <c r="B125" s="57">
        <f>SUM(B126:B135)</f>
        <v>319</v>
      </c>
      <c r="C125" s="57">
        <f>SUM(C126:C135)</f>
        <v>1000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</row>
    <row r="126" spans="1:93" s="95" customFormat="1" ht="13.5">
      <c r="A126" s="107" t="s">
        <v>49</v>
      </c>
      <c r="B126" s="61">
        <v>319</v>
      </c>
      <c r="C126" s="61">
        <v>1000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</row>
    <row r="127" spans="1:93" s="95" customFormat="1" ht="13.5" hidden="1">
      <c r="A127" s="107" t="s">
        <v>50</v>
      </c>
      <c r="B127" s="61"/>
      <c r="C127" s="61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</row>
    <row r="128" spans="1:93" s="95" customFormat="1" ht="13.5" hidden="1">
      <c r="A128" s="107" t="s">
        <v>51</v>
      </c>
      <c r="B128" s="61"/>
      <c r="C128" s="61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</row>
    <row r="129" spans="1:93" s="95" customFormat="1" ht="13.5" hidden="1">
      <c r="A129" s="108" t="s">
        <v>125</v>
      </c>
      <c r="B129" s="61"/>
      <c r="C129" s="61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</row>
    <row r="130" spans="1:93" s="95" customFormat="1" ht="13.5" hidden="1">
      <c r="A130" s="108" t="s">
        <v>126</v>
      </c>
      <c r="B130" s="61"/>
      <c r="C130" s="61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</row>
    <row r="131" spans="1:93" s="95" customFormat="1" ht="13.5" hidden="1">
      <c r="A131" s="108" t="s">
        <v>127</v>
      </c>
      <c r="B131" s="61"/>
      <c r="C131" s="61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</row>
    <row r="132" spans="1:93" s="95" customFormat="1" ht="13.5" hidden="1">
      <c r="A132" s="107" t="s">
        <v>128</v>
      </c>
      <c r="B132" s="61"/>
      <c r="C132" s="61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</row>
    <row r="133" spans="1:93" s="95" customFormat="1" ht="13.5" hidden="1">
      <c r="A133" s="107" t="s">
        <v>129</v>
      </c>
      <c r="B133" s="61"/>
      <c r="C133" s="61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</row>
    <row r="134" spans="1:93" s="95" customFormat="1" ht="13.5" hidden="1">
      <c r="A134" s="107" t="s">
        <v>58</v>
      </c>
      <c r="B134" s="61"/>
      <c r="C134" s="61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</row>
    <row r="135" spans="1:93" s="95" customFormat="1" ht="13.5" hidden="1">
      <c r="A135" s="108" t="s">
        <v>130</v>
      </c>
      <c r="B135" s="61"/>
      <c r="C135" s="61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</row>
    <row r="136" spans="1:93" s="94" customFormat="1" ht="13.5" hidden="1">
      <c r="A136" s="111" t="s">
        <v>131</v>
      </c>
      <c r="B136" s="57">
        <f>SUM(B137:B149)</f>
        <v>0</v>
      </c>
      <c r="C136" s="57">
        <f>SUM(C137:C149)</f>
        <v>0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</row>
    <row r="137" spans="1:93" s="95" customFormat="1" ht="13.5" hidden="1">
      <c r="A137" s="108" t="s">
        <v>49</v>
      </c>
      <c r="B137" s="61"/>
      <c r="C137" s="6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</row>
    <row r="138" spans="1:93" s="95" customFormat="1" ht="13.5" hidden="1">
      <c r="A138" s="109" t="s">
        <v>50</v>
      </c>
      <c r="B138" s="61"/>
      <c r="C138" s="61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</row>
    <row r="139" spans="1:93" s="95" customFormat="1" ht="13.5" hidden="1">
      <c r="A139" s="107" t="s">
        <v>51</v>
      </c>
      <c r="B139" s="61"/>
      <c r="C139" s="61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</row>
    <row r="140" spans="1:93" s="95" customFormat="1" ht="13.5" hidden="1">
      <c r="A140" s="107" t="s">
        <v>132</v>
      </c>
      <c r="B140" s="61"/>
      <c r="C140" s="61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</row>
    <row r="141" spans="1:93" s="95" customFormat="1" ht="13.5" hidden="1">
      <c r="A141" s="107" t="s">
        <v>133</v>
      </c>
      <c r="B141" s="61"/>
      <c r="C141" s="61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</row>
    <row r="142" spans="1:93" s="95" customFormat="1" ht="13.5" hidden="1">
      <c r="A142" s="113" t="s">
        <v>134</v>
      </c>
      <c r="B142" s="61"/>
      <c r="C142" s="61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</row>
    <row r="143" spans="1:93" s="95" customFormat="1" ht="13.5" hidden="1">
      <c r="A143" s="108" t="s">
        <v>135</v>
      </c>
      <c r="B143" s="61"/>
      <c r="C143" s="61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</row>
    <row r="144" spans="1:93" s="95" customFormat="1" ht="13.5" hidden="1">
      <c r="A144" s="108" t="s">
        <v>136</v>
      </c>
      <c r="B144" s="61"/>
      <c r="C144" s="61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</row>
    <row r="145" spans="1:93" s="95" customFormat="1" ht="13.5" hidden="1">
      <c r="A145" s="107" t="s">
        <v>137</v>
      </c>
      <c r="B145" s="61"/>
      <c r="C145" s="6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</row>
    <row r="146" spans="1:93" s="95" customFormat="1" ht="13.5" hidden="1">
      <c r="A146" s="114" t="s">
        <v>138</v>
      </c>
      <c r="B146" s="61"/>
      <c r="C146" s="61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</row>
    <row r="147" spans="1:93" s="95" customFormat="1" ht="13.5" hidden="1">
      <c r="A147" s="114" t="s">
        <v>139</v>
      </c>
      <c r="B147" s="61"/>
      <c r="C147" s="61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</row>
    <row r="148" spans="1:93" s="95" customFormat="1" ht="13.5" hidden="1">
      <c r="A148" s="107" t="s">
        <v>58</v>
      </c>
      <c r="B148" s="61"/>
      <c r="C148" s="61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</row>
    <row r="149" spans="1:93" s="95" customFormat="1" ht="13.5" hidden="1">
      <c r="A149" s="107" t="s">
        <v>140</v>
      </c>
      <c r="B149" s="61"/>
      <c r="C149" s="61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</row>
    <row r="150" spans="1:93" s="94" customFormat="1" ht="13.5" hidden="1">
      <c r="A150" s="106" t="s">
        <v>141</v>
      </c>
      <c r="B150" s="57">
        <f>SUM(B151:B156)</f>
        <v>0</v>
      </c>
      <c r="C150" s="57">
        <f>SUM(C151:C156)</f>
        <v>0</v>
      </c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</row>
    <row r="151" spans="1:93" s="95" customFormat="1" ht="13.5" hidden="1">
      <c r="A151" s="107" t="s">
        <v>49</v>
      </c>
      <c r="B151" s="61"/>
      <c r="C151" s="61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</row>
    <row r="152" spans="1:93" s="95" customFormat="1" ht="13.5" hidden="1">
      <c r="A152" s="107" t="s">
        <v>50</v>
      </c>
      <c r="B152" s="61"/>
      <c r="C152" s="61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</row>
    <row r="153" spans="1:93" s="95" customFormat="1" ht="13.5" hidden="1">
      <c r="A153" s="108" t="s">
        <v>51</v>
      </c>
      <c r="B153" s="61"/>
      <c r="C153" s="61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</row>
    <row r="154" spans="1:93" s="95" customFormat="1" ht="13.5" hidden="1">
      <c r="A154" s="108" t="s">
        <v>142</v>
      </c>
      <c r="B154" s="61"/>
      <c r="C154" s="61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</row>
    <row r="155" spans="1:93" s="95" customFormat="1" ht="13.5" hidden="1">
      <c r="A155" s="108" t="s">
        <v>58</v>
      </c>
      <c r="B155" s="61"/>
      <c r="C155" s="6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</row>
    <row r="156" spans="1:93" s="95" customFormat="1" ht="13.5" hidden="1">
      <c r="A156" s="109" t="s">
        <v>143</v>
      </c>
      <c r="B156" s="61"/>
      <c r="C156" s="6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</row>
    <row r="157" spans="1:93" s="94" customFormat="1" ht="13.5" hidden="1">
      <c r="A157" s="106" t="s">
        <v>144</v>
      </c>
      <c r="B157" s="57">
        <f>SUM(B158:B164)</f>
        <v>0</v>
      </c>
      <c r="C157" s="57">
        <f>SUM(C158:C164)</f>
        <v>0</v>
      </c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</row>
    <row r="158" spans="1:93" s="95" customFormat="1" ht="13.5" hidden="1">
      <c r="A158" s="107" t="s">
        <v>49</v>
      </c>
      <c r="B158" s="61"/>
      <c r="C158" s="6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</row>
    <row r="159" spans="1:93" s="95" customFormat="1" ht="13.5" hidden="1">
      <c r="A159" s="108" t="s">
        <v>50</v>
      </c>
      <c r="B159" s="61"/>
      <c r="C159" s="61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</row>
    <row r="160" spans="1:93" s="95" customFormat="1" ht="13.5" hidden="1">
      <c r="A160" s="108" t="s">
        <v>51</v>
      </c>
      <c r="B160" s="61"/>
      <c r="C160" s="61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</row>
    <row r="161" spans="1:93" s="95" customFormat="1" ht="13.5" hidden="1">
      <c r="A161" s="108" t="s">
        <v>145</v>
      </c>
      <c r="B161" s="61"/>
      <c r="C161" s="61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</row>
    <row r="162" spans="1:93" s="95" customFormat="1" ht="13.5" hidden="1">
      <c r="A162" s="109" t="s">
        <v>146</v>
      </c>
      <c r="B162" s="61"/>
      <c r="C162" s="61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</row>
    <row r="163" spans="1:93" s="95" customFormat="1" ht="13.5" hidden="1">
      <c r="A163" s="107" t="s">
        <v>58</v>
      </c>
      <c r="B163" s="61"/>
      <c r="C163" s="61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</row>
    <row r="164" spans="1:93" s="95" customFormat="1" ht="13.5" hidden="1">
      <c r="A164" s="107" t="s">
        <v>147</v>
      </c>
      <c r="B164" s="61"/>
      <c r="C164" s="61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</row>
    <row r="165" spans="1:93" s="94" customFormat="1" ht="13.5">
      <c r="A165" s="111" t="s">
        <v>148</v>
      </c>
      <c r="B165" s="57">
        <f>SUM(B166:B170)</f>
        <v>24</v>
      </c>
      <c r="C165" s="57">
        <f>SUM(C166:C170)</f>
        <v>109</v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</row>
    <row r="166" spans="1:93" s="95" customFormat="1" ht="13.5">
      <c r="A166" s="108" t="s">
        <v>49</v>
      </c>
      <c r="B166" s="61">
        <v>5</v>
      </c>
      <c r="C166" s="61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</row>
    <row r="167" spans="1:93" s="95" customFormat="1" ht="13.5" hidden="1">
      <c r="A167" s="108" t="s">
        <v>50</v>
      </c>
      <c r="B167" s="117"/>
      <c r="C167" s="11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</row>
    <row r="168" spans="1:93" s="95" customFormat="1" ht="13.5" hidden="1">
      <c r="A168" s="107" t="s">
        <v>51</v>
      </c>
      <c r="B168" s="117"/>
      <c r="C168" s="11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</row>
    <row r="169" spans="1:93" s="95" customFormat="1" ht="13.5">
      <c r="A169" s="110" t="s">
        <v>149</v>
      </c>
      <c r="B169" s="61">
        <v>19</v>
      </c>
      <c r="C169" s="61">
        <v>50</v>
      </c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</row>
    <row r="170" spans="1:93" s="95" customFormat="1" ht="13.5">
      <c r="A170" s="107" t="s">
        <v>150</v>
      </c>
      <c r="B170" s="61"/>
      <c r="C170" s="61">
        <v>59</v>
      </c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</row>
    <row r="171" spans="1:93" s="94" customFormat="1" ht="13.5">
      <c r="A171" s="111" t="s">
        <v>151</v>
      </c>
      <c r="B171" s="57">
        <f>SUM(B172:B177)</f>
        <v>35</v>
      </c>
      <c r="C171" s="57">
        <f>SUM(C172:C177)</f>
        <v>35</v>
      </c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</row>
    <row r="172" spans="1:93" s="95" customFormat="1" ht="13.5">
      <c r="A172" s="108" t="s">
        <v>49</v>
      </c>
      <c r="B172" s="61">
        <v>35</v>
      </c>
      <c r="C172" s="61">
        <v>35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</row>
    <row r="173" spans="1:93" s="95" customFormat="1" ht="13.5" hidden="1">
      <c r="A173" s="108" t="s">
        <v>50</v>
      </c>
      <c r="B173" s="61"/>
      <c r="C173" s="6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</row>
    <row r="174" spans="1:93" s="95" customFormat="1" ht="13.5" hidden="1">
      <c r="A174" s="109" t="s">
        <v>51</v>
      </c>
      <c r="B174" s="61"/>
      <c r="C174" s="6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</row>
    <row r="175" spans="1:93" s="95" customFormat="1" ht="13.5" hidden="1">
      <c r="A175" s="107" t="s">
        <v>63</v>
      </c>
      <c r="B175" s="61"/>
      <c r="C175" s="61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</row>
    <row r="176" spans="1:93" s="95" customFormat="1" ht="13.5" hidden="1">
      <c r="A176" s="107" t="s">
        <v>58</v>
      </c>
      <c r="B176" s="61"/>
      <c r="C176" s="61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</row>
    <row r="177" spans="1:93" s="95" customFormat="1" ht="13.5" hidden="1">
      <c r="A177" s="107" t="s">
        <v>152</v>
      </c>
      <c r="B177" s="61"/>
      <c r="C177" s="61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</row>
    <row r="178" spans="1:93" s="94" customFormat="1" ht="13.5">
      <c r="A178" s="111" t="s">
        <v>153</v>
      </c>
      <c r="B178" s="57">
        <f>SUM(B179:B184)</f>
        <v>157</v>
      </c>
      <c r="C178" s="57">
        <f>SUM(C179:C184)</f>
        <v>157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</row>
    <row r="179" spans="1:93" s="95" customFormat="1" ht="13.5">
      <c r="A179" s="108" t="s">
        <v>49</v>
      </c>
      <c r="B179" s="61">
        <v>100</v>
      </c>
      <c r="C179" s="61">
        <v>100</v>
      </c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</row>
    <row r="180" spans="1:93" s="95" customFormat="1" ht="13.5" hidden="1">
      <c r="A180" s="108" t="s">
        <v>50</v>
      </c>
      <c r="B180" s="61"/>
      <c r="C180" s="61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</row>
    <row r="181" spans="1:93" s="95" customFormat="1" ht="13.5" hidden="1">
      <c r="A181" s="107" t="s">
        <v>51</v>
      </c>
      <c r="B181" s="61"/>
      <c r="C181" s="61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</row>
    <row r="182" spans="1:93" s="95" customFormat="1" ht="13.5">
      <c r="A182" s="114" t="s">
        <v>154</v>
      </c>
      <c r="B182" s="61">
        <v>57</v>
      </c>
      <c r="C182" s="61">
        <v>57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</row>
    <row r="183" spans="1:93" s="95" customFormat="1" ht="13.5" hidden="1">
      <c r="A183" s="108" t="s">
        <v>58</v>
      </c>
      <c r="B183" s="61"/>
      <c r="C183" s="61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</row>
    <row r="184" spans="1:93" s="95" customFormat="1" ht="13.5" hidden="1">
      <c r="A184" s="108" t="s">
        <v>155</v>
      </c>
      <c r="B184" s="61"/>
      <c r="C184" s="61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</row>
    <row r="185" spans="1:93" s="94" customFormat="1" ht="13.5">
      <c r="A185" s="111" t="s">
        <v>156</v>
      </c>
      <c r="B185" s="57">
        <f>SUM(B186:B191)</f>
        <v>737</v>
      </c>
      <c r="C185" s="57">
        <f>SUM(C186:C191)</f>
        <v>887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</row>
    <row r="186" spans="1:93" s="95" customFormat="1" ht="13.5">
      <c r="A186" s="108" t="s">
        <v>49</v>
      </c>
      <c r="B186" s="61">
        <v>700</v>
      </c>
      <c r="C186" s="61">
        <v>850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</row>
    <row r="187" spans="1:93" s="95" customFormat="1" ht="13.5" hidden="1">
      <c r="A187" s="107" t="s">
        <v>50</v>
      </c>
      <c r="B187" s="61"/>
      <c r="C187" s="61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</row>
    <row r="188" spans="1:93" s="95" customFormat="1" ht="13.5" hidden="1">
      <c r="A188" s="107" t="s">
        <v>51</v>
      </c>
      <c r="B188" s="61"/>
      <c r="C188" s="61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</row>
    <row r="189" spans="1:93" s="95" customFormat="1" ht="13.5" hidden="1">
      <c r="A189" s="107" t="s">
        <v>157</v>
      </c>
      <c r="B189" s="61"/>
      <c r="C189" s="61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</row>
    <row r="190" spans="1:93" s="95" customFormat="1" ht="13.5">
      <c r="A190" s="108" t="s">
        <v>58</v>
      </c>
      <c r="B190" s="61">
        <v>37</v>
      </c>
      <c r="C190" s="61">
        <v>37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</row>
    <row r="191" spans="1:93" s="95" customFormat="1" ht="13.5" hidden="1">
      <c r="A191" s="108" t="s">
        <v>158</v>
      </c>
      <c r="B191" s="61"/>
      <c r="C191" s="61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</row>
    <row r="192" spans="1:93" s="94" customFormat="1" ht="13.5">
      <c r="A192" s="111" t="s">
        <v>159</v>
      </c>
      <c r="B192" s="57">
        <f>SUM(B193:B198)</f>
        <v>483</v>
      </c>
      <c r="C192" s="57">
        <f>SUM(C193:C198)</f>
        <v>483</v>
      </c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</row>
    <row r="193" spans="1:93" s="95" customFormat="1" ht="13.5">
      <c r="A193" s="107" t="s">
        <v>49</v>
      </c>
      <c r="B193" s="61">
        <v>407</v>
      </c>
      <c r="C193" s="61">
        <v>407</v>
      </c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</row>
    <row r="194" spans="1:93" s="95" customFormat="1" ht="13.5" hidden="1">
      <c r="A194" s="107" t="s">
        <v>50</v>
      </c>
      <c r="B194" s="61"/>
      <c r="C194" s="61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</row>
    <row r="195" spans="1:93" s="95" customFormat="1" ht="13.5" hidden="1">
      <c r="A195" s="107" t="s">
        <v>51</v>
      </c>
      <c r="B195" s="61"/>
      <c r="C195" s="61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</row>
    <row r="196" spans="1:93" s="95" customFormat="1" ht="13.5" hidden="1">
      <c r="A196" s="114" t="s">
        <v>160</v>
      </c>
      <c r="B196" s="61"/>
      <c r="C196" s="61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</row>
    <row r="197" spans="1:93" s="95" customFormat="1" ht="13.5" hidden="1">
      <c r="A197" s="107" t="s">
        <v>58</v>
      </c>
      <c r="B197" s="61"/>
      <c r="C197" s="61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</row>
    <row r="198" spans="1:93" s="95" customFormat="1" ht="13.5">
      <c r="A198" s="108" t="s">
        <v>161</v>
      </c>
      <c r="B198" s="61">
        <v>76</v>
      </c>
      <c r="C198" s="61">
        <v>76</v>
      </c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</row>
    <row r="199" spans="1:93" s="94" customFormat="1" ht="13.5">
      <c r="A199" s="111" t="s">
        <v>162</v>
      </c>
      <c r="B199" s="57">
        <f>SUM(B200:B204)</f>
        <v>540</v>
      </c>
      <c r="C199" s="57">
        <f>SUM(C200:C204)</f>
        <v>440</v>
      </c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</row>
    <row r="200" spans="1:93" s="95" customFormat="1" ht="13.5">
      <c r="A200" s="109" t="s">
        <v>49</v>
      </c>
      <c r="B200" s="61">
        <v>487</v>
      </c>
      <c r="C200" s="61">
        <v>387</v>
      </c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</row>
    <row r="201" spans="1:93" s="95" customFormat="1" ht="13.5" hidden="1">
      <c r="A201" s="107" t="s">
        <v>50</v>
      </c>
      <c r="B201" s="61"/>
      <c r="C201" s="61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</row>
    <row r="202" spans="1:93" s="95" customFormat="1" ht="13.5" hidden="1">
      <c r="A202" s="107" t="s">
        <v>51</v>
      </c>
      <c r="B202" s="61"/>
      <c r="C202" s="61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</row>
    <row r="203" spans="1:93" s="95" customFormat="1" ht="13.5">
      <c r="A203" s="107" t="s">
        <v>58</v>
      </c>
      <c r="B203" s="61">
        <v>53</v>
      </c>
      <c r="C203" s="61">
        <v>53</v>
      </c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</row>
    <row r="204" spans="1:93" s="95" customFormat="1" ht="13.5" hidden="1">
      <c r="A204" s="108" t="s">
        <v>163</v>
      </c>
      <c r="B204" s="61"/>
      <c r="C204" s="61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</row>
    <row r="205" spans="1:93" s="94" customFormat="1" ht="13.5">
      <c r="A205" s="111" t="s">
        <v>164</v>
      </c>
      <c r="B205" s="57">
        <f>SUM(B206:B212)</f>
        <v>154</v>
      </c>
      <c r="C205" s="57">
        <f>SUM(C206:C212)</f>
        <v>154</v>
      </c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</row>
    <row r="206" spans="1:93" s="95" customFormat="1" ht="13.5">
      <c r="A206" s="108" t="s">
        <v>49</v>
      </c>
      <c r="B206" s="61">
        <v>118</v>
      </c>
      <c r="C206" s="61">
        <v>118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</row>
    <row r="207" spans="1:93" s="95" customFormat="1" ht="13.5" hidden="1">
      <c r="A207" s="107" t="s">
        <v>50</v>
      </c>
      <c r="B207" s="61"/>
      <c r="C207" s="61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</row>
    <row r="208" spans="1:93" s="95" customFormat="1" ht="13.5" hidden="1">
      <c r="A208" s="107" t="s">
        <v>51</v>
      </c>
      <c r="B208" s="61"/>
      <c r="C208" s="61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</row>
    <row r="209" spans="1:93" s="95" customFormat="1" ht="13.5">
      <c r="A209" s="114" t="s">
        <v>165</v>
      </c>
      <c r="B209" s="61">
        <v>36</v>
      </c>
      <c r="C209" s="61">
        <v>36</v>
      </c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</row>
    <row r="210" spans="1:93" s="95" customFormat="1" ht="13.5" hidden="1">
      <c r="A210" s="114" t="s">
        <v>166</v>
      </c>
      <c r="B210" s="61"/>
      <c r="C210" s="61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</row>
    <row r="211" spans="1:93" s="95" customFormat="1" ht="13.5" hidden="1">
      <c r="A211" s="107" t="s">
        <v>58</v>
      </c>
      <c r="B211" s="61"/>
      <c r="C211" s="61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</row>
    <row r="212" spans="1:93" s="95" customFormat="1" ht="13.5" hidden="1">
      <c r="A212" s="108" t="s">
        <v>167</v>
      </c>
      <c r="B212" s="61"/>
      <c r="C212" s="61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</row>
    <row r="213" spans="1:93" s="94" customFormat="1" ht="13.5" hidden="1">
      <c r="A213" s="111" t="s">
        <v>168</v>
      </c>
      <c r="B213" s="56">
        <f>SUM(B214:B218)</f>
        <v>0</v>
      </c>
      <c r="C213" s="56">
        <f>SUM(C214:C218)</f>
        <v>0</v>
      </c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</row>
    <row r="214" spans="1:93" s="95" customFormat="1" ht="13.5" hidden="1">
      <c r="A214" s="108" t="s">
        <v>49</v>
      </c>
      <c r="B214" s="61"/>
      <c r="C214" s="61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</row>
    <row r="215" spans="1:93" s="95" customFormat="1" ht="13.5" hidden="1">
      <c r="A215" s="109" t="s">
        <v>50</v>
      </c>
      <c r="B215" s="61"/>
      <c r="C215" s="61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</row>
    <row r="216" spans="1:93" s="95" customFormat="1" ht="13.5" hidden="1">
      <c r="A216" s="107" t="s">
        <v>51</v>
      </c>
      <c r="B216" s="61"/>
      <c r="C216" s="61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</row>
    <row r="217" spans="1:93" s="95" customFormat="1" ht="13.5" hidden="1">
      <c r="A217" s="107" t="s">
        <v>58</v>
      </c>
      <c r="B217" s="61"/>
      <c r="C217" s="61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</row>
    <row r="218" spans="1:93" s="95" customFormat="1" ht="13.5" hidden="1">
      <c r="A218" s="107" t="s">
        <v>169</v>
      </c>
      <c r="B218" s="61"/>
      <c r="C218" s="61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</row>
    <row r="219" spans="1:93" s="94" customFormat="1" ht="13.5" hidden="1">
      <c r="A219" s="111" t="s">
        <v>170</v>
      </c>
      <c r="B219" s="118">
        <f>SUM(B220:B224)</f>
        <v>0</v>
      </c>
      <c r="C219" s="118">
        <f>SUM(C220:C224)</f>
        <v>0</v>
      </c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</row>
    <row r="220" spans="1:93" s="95" customFormat="1" ht="13.5" hidden="1">
      <c r="A220" s="108" t="s">
        <v>49</v>
      </c>
      <c r="B220" s="61"/>
      <c r="C220" s="61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</row>
    <row r="221" spans="1:93" s="95" customFormat="1" ht="13.5" hidden="1">
      <c r="A221" s="108" t="s">
        <v>50</v>
      </c>
      <c r="B221" s="61"/>
      <c r="C221" s="61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</row>
    <row r="222" spans="1:93" s="95" customFormat="1" ht="13.5" hidden="1">
      <c r="A222" s="107" t="s">
        <v>51</v>
      </c>
      <c r="B222" s="61"/>
      <c r="C222" s="61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</row>
    <row r="223" spans="1:93" s="95" customFormat="1" ht="13.5" hidden="1">
      <c r="A223" s="107" t="s">
        <v>58</v>
      </c>
      <c r="B223" s="61"/>
      <c r="C223" s="61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</row>
    <row r="224" spans="1:93" s="95" customFormat="1" ht="13.5" hidden="1">
      <c r="A224" s="107" t="s">
        <v>171</v>
      </c>
      <c r="B224" s="61"/>
      <c r="C224" s="61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</row>
    <row r="225" spans="1:93" s="94" customFormat="1" ht="13.5" hidden="1">
      <c r="A225" s="119" t="s">
        <v>172</v>
      </c>
      <c r="B225" s="56">
        <f>SUM(B226:B230)</f>
        <v>0</v>
      </c>
      <c r="C225" s="56">
        <f>SUM(C226:C230)</f>
        <v>0</v>
      </c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</row>
    <row r="226" spans="1:93" s="95" customFormat="1" ht="13.5" hidden="1">
      <c r="A226" s="114" t="s">
        <v>49</v>
      </c>
      <c r="B226" s="61"/>
      <c r="C226" s="61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</row>
    <row r="227" spans="1:93" s="95" customFormat="1" ht="13.5" hidden="1">
      <c r="A227" s="114" t="s">
        <v>50</v>
      </c>
      <c r="B227" s="61"/>
      <c r="C227" s="61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</row>
    <row r="228" spans="1:93" s="95" customFormat="1" ht="13.5" hidden="1">
      <c r="A228" s="114" t="s">
        <v>51</v>
      </c>
      <c r="B228" s="61"/>
      <c r="C228" s="61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</row>
    <row r="229" spans="1:93" s="95" customFormat="1" ht="13.5" hidden="1">
      <c r="A229" s="114" t="s">
        <v>58</v>
      </c>
      <c r="B229" s="61"/>
      <c r="C229" s="61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</row>
    <row r="230" spans="1:93" s="95" customFormat="1" ht="13.5" hidden="1">
      <c r="A230" s="114" t="s">
        <v>173</v>
      </c>
      <c r="B230" s="61"/>
      <c r="C230" s="61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</row>
    <row r="231" spans="1:93" s="94" customFormat="1" ht="13.5" hidden="1">
      <c r="A231" s="119" t="s">
        <v>174</v>
      </c>
      <c r="B231" s="57">
        <f>SUM(B232:B247)</f>
        <v>0</v>
      </c>
      <c r="C231" s="57">
        <f>SUM(C232:C247)</f>
        <v>0</v>
      </c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</row>
    <row r="232" spans="1:93" s="95" customFormat="1" ht="13.5" hidden="1">
      <c r="A232" s="114" t="s">
        <v>49</v>
      </c>
      <c r="B232" s="61"/>
      <c r="C232" s="61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</row>
    <row r="233" spans="1:93" s="95" customFormat="1" ht="13.5" hidden="1">
      <c r="A233" s="114" t="s">
        <v>50</v>
      </c>
      <c r="B233" s="61"/>
      <c r="C233" s="61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</row>
    <row r="234" spans="1:93" s="95" customFormat="1" ht="13.5" hidden="1">
      <c r="A234" s="114" t="s">
        <v>51</v>
      </c>
      <c r="B234" s="61"/>
      <c r="C234" s="61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</row>
    <row r="235" spans="1:93" s="95" customFormat="1" ht="13.5" hidden="1">
      <c r="A235" s="114" t="s">
        <v>175</v>
      </c>
      <c r="B235" s="61"/>
      <c r="C235" s="61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</row>
    <row r="236" spans="1:93" s="95" customFormat="1" ht="13.5" hidden="1">
      <c r="A236" s="114" t="s">
        <v>176</v>
      </c>
      <c r="B236" s="61"/>
      <c r="C236" s="61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</row>
    <row r="237" spans="1:93" s="95" customFormat="1" ht="13.5" hidden="1">
      <c r="A237" s="114" t="s">
        <v>177</v>
      </c>
      <c r="B237" s="61"/>
      <c r="C237" s="61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</row>
    <row r="238" spans="1:93" s="95" customFormat="1" ht="13.5" hidden="1">
      <c r="A238" s="114" t="s">
        <v>178</v>
      </c>
      <c r="B238" s="61"/>
      <c r="C238" s="61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</row>
    <row r="239" spans="1:93" s="95" customFormat="1" ht="13.5" hidden="1">
      <c r="A239" s="114" t="s">
        <v>91</v>
      </c>
      <c r="B239" s="61"/>
      <c r="C239" s="61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</row>
    <row r="240" spans="1:93" s="95" customFormat="1" ht="13.5" hidden="1">
      <c r="A240" s="114" t="s">
        <v>179</v>
      </c>
      <c r="B240" s="61"/>
      <c r="C240" s="61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</row>
    <row r="241" spans="1:93" s="95" customFormat="1" ht="13.5" hidden="1">
      <c r="A241" s="114" t="s">
        <v>180</v>
      </c>
      <c r="B241" s="61"/>
      <c r="C241" s="61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</row>
    <row r="242" spans="1:93" s="95" customFormat="1" ht="13.5" hidden="1">
      <c r="A242" s="114" t="s">
        <v>181</v>
      </c>
      <c r="B242" s="61"/>
      <c r="C242" s="61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</row>
    <row r="243" spans="1:93" s="95" customFormat="1" ht="13.5" hidden="1">
      <c r="A243" s="114" t="s">
        <v>182</v>
      </c>
      <c r="B243" s="61"/>
      <c r="C243" s="61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</row>
    <row r="244" spans="1:93" s="95" customFormat="1" ht="13.5" hidden="1">
      <c r="A244" s="114" t="s">
        <v>183</v>
      </c>
      <c r="B244" s="61"/>
      <c r="C244" s="61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</row>
    <row r="245" spans="1:93" s="95" customFormat="1" ht="13.5" hidden="1">
      <c r="A245" s="114" t="s">
        <v>184</v>
      </c>
      <c r="B245" s="61"/>
      <c r="C245" s="61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</row>
    <row r="246" spans="1:93" s="95" customFormat="1" ht="13.5" hidden="1">
      <c r="A246" s="114" t="s">
        <v>58</v>
      </c>
      <c r="B246" s="61"/>
      <c r="C246" s="61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</row>
    <row r="247" spans="1:93" s="95" customFormat="1" ht="13.5" hidden="1">
      <c r="A247" s="114" t="s">
        <v>185</v>
      </c>
      <c r="B247" s="61"/>
      <c r="C247" s="61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</row>
    <row r="248" spans="1:93" s="94" customFormat="1" ht="13.5">
      <c r="A248" s="111" t="s">
        <v>186</v>
      </c>
      <c r="B248" s="57">
        <f>SUM(B249:B250)</f>
        <v>200</v>
      </c>
      <c r="C248" s="57">
        <f>SUM(C249:C250)</f>
        <v>200</v>
      </c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</row>
    <row r="249" spans="1:93" s="95" customFormat="1" ht="13.5" hidden="1">
      <c r="A249" s="108" t="s">
        <v>187</v>
      </c>
      <c r="B249" s="61"/>
      <c r="C249" s="61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</row>
    <row r="250" spans="1:93" s="95" customFormat="1" ht="13.5">
      <c r="A250" s="108" t="s">
        <v>188</v>
      </c>
      <c r="B250" s="61">
        <v>200</v>
      </c>
      <c r="C250" s="61">
        <v>200</v>
      </c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</row>
    <row r="251" spans="1:93" s="93" customFormat="1" ht="13.5">
      <c r="A251" s="105" t="s">
        <v>189</v>
      </c>
      <c r="B251" s="54">
        <f>B252+B253</f>
        <v>0</v>
      </c>
      <c r="C251" s="54">
        <f>C252+C253</f>
        <v>0</v>
      </c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</row>
    <row r="252" spans="1:93" s="94" customFormat="1" ht="13.5">
      <c r="A252" s="106" t="s">
        <v>190</v>
      </c>
      <c r="B252" s="61"/>
      <c r="C252" s="61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</row>
    <row r="253" spans="1:93" s="94" customFormat="1" ht="13.5">
      <c r="A253" s="106" t="s">
        <v>191</v>
      </c>
      <c r="B253" s="61"/>
      <c r="C253" s="61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</row>
    <row r="254" spans="1:93" s="93" customFormat="1" ht="13.5">
      <c r="A254" s="105" t="s">
        <v>192</v>
      </c>
      <c r="B254" s="54">
        <f>B255+B265</f>
        <v>238</v>
      </c>
      <c r="C254" s="54">
        <f>C255+C265</f>
        <v>300</v>
      </c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</row>
    <row r="255" spans="1:93" s="94" customFormat="1" ht="13.5">
      <c r="A255" s="111" t="s">
        <v>193</v>
      </c>
      <c r="B255" s="57">
        <f>SUM(B256:B264)</f>
        <v>238</v>
      </c>
      <c r="C255" s="57">
        <f>SUM(C256:C264)</f>
        <v>300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</row>
    <row r="256" spans="1:93" s="95" customFormat="1" ht="13.5" hidden="1">
      <c r="A256" s="108" t="s">
        <v>194</v>
      </c>
      <c r="B256" s="61"/>
      <c r="C256" s="61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</row>
    <row r="257" spans="1:93" s="95" customFormat="1" ht="13.5" hidden="1">
      <c r="A257" s="107" t="s">
        <v>195</v>
      </c>
      <c r="B257" s="61"/>
      <c r="C257" s="61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</row>
    <row r="258" spans="1:93" s="95" customFormat="1" ht="13.5" hidden="1">
      <c r="A258" s="107" t="s">
        <v>196</v>
      </c>
      <c r="B258" s="61"/>
      <c r="C258" s="61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</row>
    <row r="259" spans="1:93" s="95" customFormat="1" ht="13.5" hidden="1">
      <c r="A259" s="107" t="s">
        <v>197</v>
      </c>
      <c r="B259" s="61"/>
      <c r="C259" s="61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</row>
    <row r="260" spans="1:93" s="95" customFormat="1" ht="13.5" hidden="1">
      <c r="A260" s="108" t="s">
        <v>198</v>
      </c>
      <c r="B260" s="61"/>
      <c r="C260" s="61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</row>
    <row r="261" spans="1:93" s="95" customFormat="1" ht="13.5">
      <c r="A261" s="108" t="s">
        <v>199</v>
      </c>
      <c r="B261" s="61">
        <v>238</v>
      </c>
      <c r="C261" s="61">
        <v>300</v>
      </c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</row>
    <row r="262" spans="1:93" s="95" customFormat="1" ht="13.5" hidden="1">
      <c r="A262" s="108" t="s">
        <v>200</v>
      </c>
      <c r="B262" s="61"/>
      <c r="C262" s="61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</row>
    <row r="263" spans="1:93" s="95" customFormat="1" ht="13.5" hidden="1">
      <c r="A263" s="108" t="s">
        <v>201</v>
      </c>
      <c r="B263" s="61"/>
      <c r="C263" s="61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</row>
    <row r="264" spans="1:93" s="95" customFormat="1" ht="13.5" hidden="1">
      <c r="A264" s="108" t="s">
        <v>202</v>
      </c>
      <c r="B264" s="61"/>
      <c r="C264" s="61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</row>
    <row r="265" spans="1:93" s="94" customFormat="1" ht="13.5" hidden="1">
      <c r="A265" s="111" t="s">
        <v>203</v>
      </c>
      <c r="B265" s="61"/>
      <c r="C265" s="61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</row>
    <row r="266" spans="1:93" s="93" customFormat="1" ht="13.5">
      <c r="A266" s="105" t="s">
        <v>204</v>
      </c>
      <c r="B266" s="54">
        <f>B267+B270+B279+B286+B294+B303+B319+B329+B339+B347+B353</f>
        <v>1027</v>
      </c>
      <c r="C266" s="54">
        <f>C267+C270+C279+C286+C294+C303+C319+C329+C339+C347+C353</f>
        <v>1027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</row>
    <row r="267" spans="1:93" s="94" customFormat="1" ht="13.5" hidden="1">
      <c r="A267" s="106" t="s">
        <v>205</v>
      </c>
      <c r="B267" s="57">
        <f>B268+B269</f>
        <v>0</v>
      </c>
      <c r="C267" s="57">
        <f>C268+C269</f>
        <v>0</v>
      </c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</row>
    <row r="268" spans="1:93" s="95" customFormat="1" ht="13.5" hidden="1">
      <c r="A268" s="107" t="s">
        <v>206</v>
      </c>
      <c r="B268" s="61"/>
      <c r="C268" s="61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</row>
    <row r="269" spans="1:93" s="95" customFormat="1" ht="13.5" hidden="1">
      <c r="A269" s="108" t="s">
        <v>207</v>
      </c>
      <c r="B269" s="61"/>
      <c r="C269" s="61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</row>
    <row r="270" spans="1:93" s="94" customFormat="1" ht="13.5">
      <c r="A270" s="111" t="s">
        <v>208</v>
      </c>
      <c r="B270" s="57">
        <f>SUM(B271:B278)</f>
        <v>105</v>
      </c>
      <c r="C270" s="57">
        <f>SUM(C271:C278)</f>
        <v>105</v>
      </c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</row>
    <row r="271" spans="1:93" s="95" customFormat="1" ht="13.5">
      <c r="A271" s="108" t="s">
        <v>49</v>
      </c>
      <c r="B271" s="61">
        <v>100</v>
      </c>
      <c r="C271" s="61">
        <v>100</v>
      </c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</row>
    <row r="272" spans="1:93" s="95" customFormat="1" ht="13.5" hidden="1">
      <c r="A272" s="108" t="s">
        <v>50</v>
      </c>
      <c r="B272" s="61"/>
      <c r="C272" s="61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</row>
    <row r="273" spans="1:93" s="95" customFormat="1" ht="13.5" hidden="1">
      <c r="A273" s="108" t="s">
        <v>51</v>
      </c>
      <c r="B273" s="61"/>
      <c r="C273" s="61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</row>
    <row r="274" spans="1:93" s="95" customFormat="1" ht="13.5" hidden="1">
      <c r="A274" s="108" t="s">
        <v>91</v>
      </c>
      <c r="B274" s="61"/>
      <c r="C274" s="61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</row>
    <row r="275" spans="1:93" s="95" customFormat="1" ht="13.5" hidden="1">
      <c r="A275" s="120" t="s">
        <v>209</v>
      </c>
      <c r="B275" s="61"/>
      <c r="C275" s="61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</row>
    <row r="276" spans="1:93" s="95" customFormat="1" ht="13.5" hidden="1">
      <c r="A276" s="120" t="s">
        <v>210</v>
      </c>
      <c r="B276" s="61"/>
      <c r="C276" s="61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</row>
    <row r="277" spans="1:93" s="95" customFormat="1" ht="13.5" hidden="1">
      <c r="A277" s="108" t="s">
        <v>58</v>
      </c>
      <c r="B277" s="61"/>
      <c r="C277" s="61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</row>
    <row r="278" spans="1:93" s="95" customFormat="1" ht="13.5">
      <c r="A278" s="108" t="s">
        <v>211</v>
      </c>
      <c r="B278" s="61">
        <v>5</v>
      </c>
      <c r="C278" s="61">
        <v>5</v>
      </c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</row>
    <row r="279" spans="1:93" s="94" customFormat="1" ht="13.5" hidden="1">
      <c r="A279" s="106" t="s">
        <v>212</v>
      </c>
      <c r="B279" s="57">
        <f>SUM(B280:B285)</f>
        <v>0</v>
      </c>
      <c r="C279" s="57">
        <f>SUM(C280:C285)</f>
        <v>0</v>
      </c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</row>
    <row r="280" spans="1:93" s="95" customFormat="1" ht="13.5" hidden="1">
      <c r="A280" s="107" t="s">
        <v>49</v>
      </c>
      <c r="B280" s="61"/>
      <c r="C280" s="61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</row>
    <row r="281" spans="1:93" s="95" customFormat="1" ht="13.5" hidden="1">
      <c r="A281" s="107" t="s">
        <v>50</v>
      </c>
      <c r="B281" s="61"/>
      <c r="C281" s="61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</row>
    <row r="282" spans="1:93" s="95" customFormat="1" ht="13.5" hidden="1">
      <c r="A282" s="108" t="s">
        <v>51</v>
      </c>
      <c r="B282" s="61"/>
      <c r="C282" s="61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</row>
    <row r="283" spans="1:93" s="95" customFormat="1" ht="13.5" hidden="1">
      <c r="A283" s="108" t="s">
        <v>213</v>
      </c>
      <c r="B283" s="61"/>
      <c r="C283" s="61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</row>
    <row r="284" spans="1:93" s="95" customFormat="1" ht="13.5" hidden="1">
      <c r="A284" s="108" t="s">
        <v>58</v>
      </c>
      <c r="B284" s="61"/>
      <c r="C284" s="61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</row>
    <row r="285" spans="1:93" s="95" customFormat="1" ht="13.5" hidden="1">
      <c r="A285" s="109" t="s">
        <v>214</v>
      </c>
      <c r="B285" s="61"/>
      <c r="C285" s="61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</row>
    <row r="286" spans="1:93" s="94" customFormat="1" ht="13.5" hidden="1">
      <c r="A286" s="112" t="s">
        <v>215</v>
      </c>
      <c r="B286" s="57">
        <f>SUM(B287:B293)</f>
        <v>0</v>
      </c>
      <c r="C286" s="57">
        <f>SUM(C287:C293)</f>
        <v>0</v>
      </c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</row>
    <row r="287" spans="1:93" s="95" customFormat="1" ht="13.5" hidden="1">
      <c r="A287" s="107" t="s">
        <v>49</v>
      </c>
      <c r="B287" s="61"/>
      <c r="C287" s="61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</row>
    <row r="288" spans="1:93" s="95" customFormat="1" ht="13.5" hidden="1">
      <c r="A288" s="107" t="s">
        <v>50</v>
      </c>
      <c r="B288" s="61"/>
      <c r="C288" s="61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</row>
    <row r="289" spans="1:93" s="95" customFormat="1" ht="13.5" hidden="1">
      <c r="A289" s="108" t="s">
        <v>51</v>
      </c>
      <c r="B289" s="61"/>
      <c r="C289" s="61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</row>
    <row r="290" spans="1:93" s="95" customFormat="1" ht="13.5" hidden="1">
      <c r="A290" s="108" t="s">
        <v>216</v>
      </c>
      <c r="B290" s="61"/>
      <c r="C290" s="61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</row>
    <row r="291" spans="1:93" s="95" customFormat="1" ht="13.5" hidden="1">
      <c r="A291" s="120" t="s">
        <v>217</v>
      </c>
      <c r="B291" s="61"/>
      <c r="C291" s="61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</row>
    <row r="292" spans="1:93" s="95" customFormat="1" ht="13.5" hidden="1">
      <c r="A292" s="108" t="s">
        <v>58</v>
      </c>
      <c r="B292" s="61"/>
      <c r="C292" s="61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</row>
    <row r="293" spans="1:93" s="95" customFormat="1" ht="13.5" hidden="1">
      <c r="A293" s="108" t="s">
        <v>218</v>
      </c>
      <c r="B293" s="61"/>
      <c r="C293" s="61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</row>
    <row r="294" spans="1:93" s="94" customFormat="1" ht="13.5" hidden="1">
      <c r="A294" s="116" t="s">
        <v>219</v>
      </c>
      <c r="B294" s="57">
        <f>SUM(B295:B302)</f>
        <v>0</v>
      </c>
      <c r="C294" s="57">
        <f>SUM(C295:C302)</f>
        <v>0</v>
      </c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</row>
    <row r="295" spans="1:93" s="95" customFormat="1" ht="13.5" hidden="1">
      <c r="A295" s="107" t="s">
        <v>49</v>
      </c>
      <c r="B295" s="61"/>
      <c r="C295" s="61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</row>
    <row r="296" spans="1:93" s="95" customFormat="1" ht="13.5" hidden="1">
      <c r="A296" s="107" t="s">
        <v>50</v>
      </c>
      <c r="B296" s="61"/>
      <c r="C296" s="61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</row>
    <row r="297" spans="1:93" s="95" customFormat="1" ht="13.5" hidden="1">
      <c r="A297" s="107" t="s">
        <v>51</v>
      </c>
      <c r="B297" s="61"/>
      <c r="C297" s="61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</row>
    <row r="298" spans="1:93" s="95" customFormat="1" ht="13.5" hidden="1">
      <c r="A298" s="108" t="s">
        <v>220</v>
      </c>
      <c r="B298" s="61"/>
      <c r="C298" s="61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</row>
    <row r="299" spans="1:93" s="95" customFormat="1" ht="13.5" hidden="1">
      <c r="A299" s="108" t="s">
        <v>221</v>
      </c>
      <c r="B299" s="61"/>
      <c r="C299" s="61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</row>
    <row r="300" spans="1:93" s="95" customFormat="1" ht="13.5" hidden="1">
      <c r="A300" s="108" t="s">
        <v>222</v>
      </c>
      <c r="B300" s="61"/>
      <c r="C300" s="61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</row>
    <row r="301" spans="1:93" s="95" customFormat="1" ht="13.5" hidden="1">
      <c r="A301" s="107" t="s">
        <v>58</v>
      </c>
      <c r="B301" s="61"/>
      <c r="C301" s="61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</row>
    <row r="302" spans="1:93" s="95" customFormat="1" ht="13.5" hidden="1">
      <c r="A302" s="107" t="s">
        <v>223</v>
      </c>
      <c r="B302" s="61"/>
      <c r="C302" s="61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</row>
    <row r="303" spans="1:93" s="94" customFormat="1" ht="13.5">
      <c r="A303" s="106" t="s">
        <v>224</v>
      </c>
      <c r="B303" s="57">
        <f>SUM(B304:B318)</f>
        <v>922</v>
      </c>
      <c r="C303" s="57">
        <f>SUM(C304:C318)</f>
        <v>922</v>
      </c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</row>
    <row r="304" spans="1:93" s="95" customFormat="1" ht="13.5">
      <c r="A304" s="108" t="s">
        <v>49</v>
      </c>
      <c r="B304" s="61">
        <v>800</v>
      </c>
      <c r="C304" s="61">
        <v>800</v>
      </c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</row>
    <row r="305" spans="1:93" s="95" customFormat="1" ht="13.5">
      <c r="A305" s="108" t="s">
        <v>50</v>
      </c>
      <c r="B305" s="61">
        <v>23</v>
      </c>
      <c r="C305" s="61">
        <v>23</v>
      </c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</row>
    <row r="306" spans="1:93" s="95" customFormat="1" ht="13.5" hidden="1">
      <c r="A306" s="108" t="s">
        <v>51</v>
      </c>
      <c r="B306" s="61"/>
      <c r="C306" s="61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</row>
    <row r="307" spans="1:93" s="95" customFormat="1" ht="13.5" hidden="1">
      <c r="A307" s="121" t="s">
        <v>225</v>
      </c>
      <c r="B307" s="61"/>
      <c r="C307" s="61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</row>
    <row r="308" spans="1:93" s="95" customFormat="1" ht="13.5" hidden="1">
      <c r="A308" s="107" t="s">
        <v>226</v>
      </c>
      <c r="B308" s="61"/>
      <c r="C308" s="61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</row>
    <row r="309" spans="1:93" s="95" customFormat="1" ht="13.5" hidden="1">
      <c r="A309" s="107" t="s">
        <v>227</v>
      </c>
      <c r="B309" s="61"/>
      <c r="C309" s="61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</row>
    <row r="310" spans="1:93" s="95" customFormat="1" ht="13.5" hidden="1">
      <c r="A310" s="110" t="s">
        <v>228</v>
      </c>
      <c r="B310" s="61"/>
      <c r="C310" s="61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</row>
    <row r="311" spans="1:93" s="95" customFormat="1" ht="13.5" hidden="1">
      <c r="A311" s="120" t="s">
        <v>229</v>
      </c>
      <c r="B311" s="61"/>
      <c r="C311" s="61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</row>
    <row r="312" spans="1:93" s="95" customFormat="1" ht="13.5" hidden="1">
      <c r="A312" s="108" t="s">
        <v>230</v>
      </c>
      <c r="B312" s="61"/>
      <c r="C312" s="61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</row>
    <row r="313" spans="1:93" s="95" customFormat="1" ht="13.5" hidden="1">
      <c r="A313" s="108" t="s">
        <v>231</v>
      </c>
      <c r="B313" s="61"/>
      <c r="C313" s="61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</row>
    <row r="314" spans="1:93" s="95" customFormat="1" ht="13.5" hidden="1">
      <c r="A314" s="108" t="s">
        <v>232</v>
      </c>
      <c r="B314" s="61"/>
      <c r="C314" s="61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</row>
    <row r="315" spans="1:93" s="95" customFormat="1" ht="13.5" hidden="1">
      <c r="A315" s="120" t="s">
        <v>233</v>
      </c>
      <c r="B315" s="61"/>
      <c r="C315" s="61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</row>
    <row r="316" spans="1:93" s="95" customFormat="1" ht="13.5" hidden="1">
      <c r="A316" s="120" t="s">
        <v>91</v>
      </c>
      <c r="B316" s="61"/>
      <c r="C316" s="61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</row>
    <row r="317" spans="1:93" s="95" customFormat="1" ht="13.5" hidden="1">
      <c r="A317" s="108" t="s">
        <v>58</v>
      </c>
      <c r="B317" s="61"/>
      <c r="C317" s="61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</row>
    <row r="318" spans="1:93" s="95" customFormat="1" ht="13.5">
      <c r="A318" s="107" t="s">
        <v>234</v>
      </c>
      <c r="B318" s="61">
        <v>99</v>
      </c>
      <c r="C318" s="61">
        <v>99</v>
      </c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</row>
    <row r="319" spans="1:93" s="94" customFormat="1" ht="13.5" hidden="1">
      <c r="A319" s="112" t="s">
        <v>235</v>
      </c>
      <c r="B319" s="57">
        <f>SUM(B320:B328)</f>
        <v>0</v>
      </c>
      <c r="C319" s="57">
        <f>SUM(C320:C328)</f>
        <v>0</v>
      </c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</row>
    <row r="320" spans="1:93" s="95" customFormat="1" ht="13.5" hidden="1">
      <c r="A320" s="107" t="s">
        <v>49</v>
      </c>
      <c r="B320" s="61"/>
      <c r="C320" s="61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</row>
    <row r="321" spans="1:93" s="95" customFormat="1" ht="13.5" hidden="1">
      <c r="A321" s="108" t="s">
        <v>50</v>
      </c>
      <c r="B321" s="61"/>
      <c r="C321" s="61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</row>
    <row r="322" spans="1:93" s="95" customFormat="1" ht="13.5" hidden="1">
      <c r="A322" s="108" t="s">
        <v>51</v>
      </c>
      <c r="B322" s="61"/>
      <c r="C322" s="61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</row>
    <row r="323" spans="1:93" s="95" customFormat="1" ht="13.5" hidden="1">
      <c r="A323" s="108" t="s">
        <v>236</v>
      </c>
      <c r="B323" s="61"/>
      <c r="C323" s="61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</row>
    <row r="324" spans="1:93" s="95" customFormat="1" ht="13.5" hidden="1">
      <c r="A324" s="109" t="s">
        <v>237</v>
      </c>
      <c r="B324" s="61"/>
      <c r="C324" s="61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</row>
    <row r="325" spans="1:93" s="95" customFormat="1" ht="13.5" hidden="1">
      <c r="A325" s="107" t="s">
        <v>238</v>
      </c>
      <c r="B325" s="61"/>
      <c r="C325" s="61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</row>
    <row r="326" spans="1:93" s="95" customFormat="1" ht="13.5" hidden="1">
      <c r="A326" s="107" t="s">
        <v>91</v>
      </c>
      <c r="B326" s="61"/>
      <c r="C326" s="61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</row>
    <row r="327" spans="1:93" s="95" customFormat="1" ht="13.5" hidden="1">
      <c r="A327" s="107" t="s">
        <v>58</v>
      </c>
      <c r="B327" s="61"/>
      <c r="C327" s="61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</row>
    <row r="328" spans="1:93" s="95" customFormat="1" ht="13.5" hidden="1">
      <c r="A328" s="107" t="s">
        <v>239</v>
      </c>
      <c r="B328" s="61"/>
      <c r="C328" s="61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</row>
    <row r="329" spans="1:93" s="94" customFormat="1" ht="13.5" hidden="1">
      <c r="A329" s="111" t="s">
        <v>240</v>
      </c>
      <c r="B329" s="57">
        <f>SUM(B330:B338)</f>
        <v>0</v>
      </c>
      <c r="C329" s="57">
        <f>SUM(C330:C338)</f>
        <v>0</v>
      </c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</row>
    <row r="330" spans="1:93" s="95" customFormat="1" ht="13.5" hidden="1">
      <c r="A330" s="108" t="s">
        <v>49</v>
      </c>
      <c r="B330" s="61"/>
      <c r="C330" s="61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</row>
    <row r="331" spans="1:93" s="95" customFormat="1" ht="13.5" hidden="1">
      <c r="A331" s="108" t="s">
        <v>50</v>
      </c>
      <c r="B331" s="61"/>
      <c r="C331" s="61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</row>
    <row r="332" spans="1:93" s="95" customFormat="1" ht="13.5" hidden="1">
      <c r="A332" s="107" t="s">
        <v>51</v>
      </c>
      <c r="B332" s="61"/>
      <c r="C332" s="61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</row>
    <row r="333" spans="1:93" s="95" customFormat="1" ht="13.5" hidden="1">
      <c r="A333" s="107" t="s">
        <v>241</v>
      </c>
      <c r="B333" s="61"/>
      <c r="C333" s="61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</row>
    <row r="334" spans="1:93" s="95" customFormat="1" ht="13.5" hidden="1">
      <c r="A334" s="107" t="s">
        <v>242</v>
      </c>
      <c r="B334" s="61"/>
      <c r="C334" s="61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</row>
    <row r="335" spans="1:93" s="95" customFormat="1" ht="13.5" hidden="1">
      <c r="A335" s="108" t="s">
        <v>243</v>
      </c>
      <c r="B335" s="61"/>
      <c r="C335" s="61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</row>
    <row r="336" spans="1:93" s="95" customFormat="1" ht="13.5" hidden="1">
      <c r="A336" s="120" t="s">
        <v>91</v>
      </c>
      <c r="B336" s="61"/>
      <c r="C336" s="61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</row>
    <row r="337" spans="1:93" s="95" customFormat="1" ht="13.5" hidden="1">
      <c r="A337" s="108" t="s">
        <v>58</v>
      </c>
      <c r="B337" s="61"/>
      <c r="C337" s="61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</row>
    <row r="338" spans="1:93" s="95" customFormat="1" ht="13.5" hidden="1">
      <c r="A338" s="108" t="s">
        <v>244</v>
      </c>
      <c r="B338" s="61"/>
      <c r="C338" s="61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</row>
    <row r="339" spans="1:93" s="94" customFormat="1" ht="13.5" hidden="1">
      <c r="A339" s="116" t="s">
        <v>245</v>
      </c>
      <c r="B339" s="57">
        <f>SUM(B340:B346)</f>
        <v>0</v>
      </c>
      <c r="C339" s="57">
        <f>SUM(C340:C346)</f>
        <v>0</v>
      </c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</row>
    <row r="340" spans="1:93" s="95" customFormat="1" ht="13.5" hidden="1">
      <c r="A340" s="107" t="s">
        <v>49</v>
      </c>
      <c r="B340" s="61"/>
      <c r="C340" s="61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</row>
    <row r="341" spans="1:93" s="95" customFormat="1" ht="13.5" hidden="1">
      <c r="A341" s="107" t="s">
        <v>50</v>
      </c>
      <c r="B341" s="61"/>
      <c r="C341" s="61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</row>
    <row r="342" spans="1:93" s="95" customFormat="1" ht="13.5" hidden="1">
      <c r="A342" s="110" t="s">
        <v>51</v>
      </c>
      <c r="B342" s="61"/>
      <c r="C342" s="61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</row>
    <row r="343" spans="1:93" s="95" customFormat="1" ht="13.5" hidden="1">
      <c r="A343" s="113" t="s">
        <v>246</v>
      </c>
      <c r="B343" s="61"/>
      <c r="C343" s="61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</row>
    <row r="344" spans="1:93" s="95" customFormat="1" ht="13.5" hidden="1">
      <c r="A344" s="108" t="s">
        <v>247</v>
      </c>
      <c r="B344" s="61"/>
      <c r="C344" s="61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</row>
    <row r="345" spans="1:93" s="95" customFormat="1" ht="13.5" hidden="1">
      <c r="A345" s="108" t="s">
        <v>58</v>
      </c>
      <c r="B345" s="61"/>
      <c r="C345" s="61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</row>
    <row r="346" spans="1:93" s="95" customFormat="1" ht="13.5" hidden="1">
      <c r="A346" s="107" t="s">
        <v>248</v>
      </c>
      <c r="B346" s="61"/>
      <c r="C346" s="61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</row>
    <row r="347" spans="1:93" s="94" customFormat="1" ht="13.5" hidden="1">
      <c r="A347" s="106" t="s">
        <v>249</v>
      </c>
      <c r="B347" s="57">
        <f>SUM(B348:B352)</f>
        <v>0</v>
      </c>
      <c r="C347" s="57">
        <f>SUM(C348:C352)</f>
        <v>0</v>
      </c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</row>
    <row r="348" spans="1:93" s="95" customFormat="1" ht="13.5" hidden="1">
      <c r="A348" s="107" t="s">
        <v>49</v>
      </c>
      <c r="B348" s="61"/>
      <c r="C348" s="61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</row>
    <row r="349" spans="1:93" s="95" customFormat="1" ht="13.5" hidden="1">
      <c r="A349" s="108" t="s">
        <v>50</v>
      </c>
      <c r="B349" s="61"/>
      <c r="C349" s="61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</row>
    <row r="350" spans="1:93" s="95" customFormat="1" ht="13.5" hidden="1">
      <c r="A350" s="114" t="s">
        <v>91</v>
      </c>
      <c r="B350" s="61"/>
      <c r="C350" s="61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</row>
    <row r="351" spans="1:93" s="95" customFormat="1" ht="13.5" hidden="1">
      <c r="A351" s="120" t="s">
        <v>250</v>
      </c>
      <c r="B351" s="61"/>
      <c r="C351" s="61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</row>
    <row r="352" spans="1:93" s="95" customFormat="1" ht="13.5" hidden="1">
      <c r="A352" s="107" t="s">
        <v>251</v>
      </c>
      <c r="B352" s="61"/>
      <c r="C352" s="61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</row>
    <row r="353" spans="1:93" s="94" customFormat="1" ht="13.5" hidden="1">
      <c r="A353" s="106" t="s">
        <v>252</v>
      </c>
      <c r="B353" s="57">
        <f>B354</f>
        <v>0</v>
      </c>
      <c r="C353" s="57">
        <f>C354</f>
        <v>0</v>
      </c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</row>
    <row r="354" spans="1:93" s="95" customFormat="1" ht="13.5" hidden="1">
      <c r="A354" s="107" t="s">
        <v>253</v>
      </c>
      <c r="B354" s="61"/>
      <c r="C354" s="61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</row>
    <row r="355" spans="1:93" s="93" customFormat="1" ht="13.5">
      <c r="A355" s="105" t="s">
        <v>254</v>
      </c>
      <c r="B355" s="54">
        <f>B356+B361+B370+B377+B383+B387+B391+B395+B401+B408</f>
        <v>47137</v>
      </c>
      <c r="C355" s="54">
        <f>C356+C361+C370+C377+C383+C387+C391+C395+C401+C408</f>
        <v>60383</v>
      </c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</row>
    <row r="356" spans="1:93" s="94" customFormat="1" ht="13.5">
      <c r="A356" s="111" t="s">
        <v>255</v>
      </c>
      <c r="B356" s="57">
        <f>SUM(B357:B360)</f>
        <v>199</v>
      </c>
      <c r="C356" s="57">
        <f>SUM(C357:C360)</f>
        <v>1000</v>
      </c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</row>
    <row r="357" spans="1:93" s="95" customFormat="1" ht="13.5">
      <c r="A357" s="107" t="s">
        <v>49</v>
      </c>
      <c r="B357" s="61">
        <v>199</v>
      </c>
      <c r="C357" s="61">
        <v>1000</v>
      </c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</row>
    <row r="358" spans="1:93" s="95" customFormat="1" ht="13.5" hidden="1">
      <c r="A358" s="107" t="s">
        <v>50</v>
      </c>
      <c r="B358" s="61"/>
      <c r="C358" s="61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</row>
    <row r="359" spans="1:93" s="95" customFormat="1" ht="13.5" hidden="1">
      <c r="A359" s="107" t="s">
        <v>51</v>
      </c>
      <c r="B359" s="61"/>
      <c r="C359" s="61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</row>
    <row r="360" spans="1:93" s="95" customFormat="1" ht="13.5" hidden="1">
      <c r="A360" s="113" t="s">
        <v>256</v>
      </c>
      <c r="B360" s="61"/>
      <c r="C360" s="61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</row>
    <row r="361" spans="1:93" s="94" customFormat="1" ht="13.5">
      <c r="A361" s="106" t="s">
        <v>257</v>
      </c>
      <c r="B361" s="57">
        <f>SUM(B362:B369)</f>
        <v>38386</v>
      </c>
      <c r="C361" s="57">
        <f>SUM(C362:C369)</f>
        <v>54718</v>
      </c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</row>
    <row r="362" spans="1:93" s="95" customFormat="1" ht="13.5">
      <c r="A362" s="107" t="s">
        <v>258</v>
      </c>
      <c r="B362" s="61">
        <v>3320</v>
      </c>
      <c r="C362" s="61">
        <v>3320</v>
      </c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</row>
    <row r="363" spans="1:93" s="95" customFormat="1" ht="13.5">
      <c r="A363" s="107" t="s">
        <v>259</v>
      </c>
      <c r="B363" s="61">
        <v>14859</v>
      </c>
      <c r="C363" s="61">
        <v>25800</v>
      </c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</row>
    <row r="364" spans="1:93" s="95" customFormat="1" ht="13.5">
      <c r="A364" s="108" t="s">
        <v>260</v>
      </c>
      <c r="B364" s="61">
        <v>12605</v>
      </c>
      <c r="C364" s="61">
        <v>20996</v>
      </c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</row>
    <row r="365" spans="1:93" s="95" customFormat="1" ht="13.5" hidden="1">
      <c r="A365" s="108" t="s">
        <v>261</v>
      </c>
      <c r="B365" s="61"/>
      <c r="C365" s="61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</row>
    <row r="366" spans="1:93" s="95" customFormat="1" ht="13.5" hidden="1">
      <c r="A366" s="108" t="s">
        <v>262</v>
      </c>
      <c r="B366" s="61"/>
      <c r="C366" s="61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</row>
    <row r="367" spans="1:93" s="95" customFormat="1" ht="13.5" hidden="1">
      <c r="A367" s="107" t="s">
        <v>263</v>
      </c>
      <c r="B367" s="61"/>
      <c r="C367" s="61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</row>
    <row r="368" spans="1:93" s="95" customFormat="1" ht="13.5" hidden="1">
      <c r="A368" s="107" t="s">
        <v>264</v>
      </c>
      <c r="B368" s="61"/>
      <c r="C368" s="61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</row>
    <row r="369" spans="1:93" s="95" customFormat="1" ht="13.5">
      <c r="A369" s="107" t="s">
        <v>265</v>
      </c>
      <c r="B369" s="61">
        <v>7602</v>
      </c>
      <c r="C369" s="61">
        <v>4602</v>
      </c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</row>
    <row r="370" spans="1:93" s="94" customFormat="1" ht="13.5">
      <c r="A370" s="106" t="s">
        <v>266</v>
      </c>
      <c r="B370" s="57">
        <f>SUM(B371:B376)</f>
        <v>1221</v>
      </c>
      <c r="C370" s="57">
        <f>SUM(C371:C376)</f>
        <v>1250</v>
      </c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</row>
    <row r="371" spans="1:93" s="95" customFormat="1" ht="13.5">
      <c r="A371" s="107" t="s">
        <v>267</v>
      </c>
      <c r="B371" s="61">
        <v>830</v>
      </c>
      <c r="C371" s="61">
        <v>850</v>
      </c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</row>
    <row r="372" spans="1:93" s="95" customFormat="1" ht="13.5">
      <c r="A372" s="107" t="s">
        <v>268</v>
      </c>
      <c r="B372" s="61">
        <v>391</v>
      </c>
      <c r="C372" s="61">
        <v>400</v>
      </c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</row>
    <row r="373" spans="1:93" s="95" customFormat="1" ht="13.5" hidden="1">
      <c r="A373" s="107" t="s">
        <v>269</v>
      </c>
      <c r="B373" s="61"/>
      <c r="C373" s="61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</row>
    <row r="374" spans="1:93" s="95" customFormat="1" ht="13.5" hidden="1">
      <c r="A374" s="108" t="s">
        <v>270</v>
      </c>
      <c r="B374" s="61"/>
      <c r="C374" s="61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</row>
    <row r="375" spans="1:93" s="95" customFormat="1" ht="13.5" hidden="1">
      <c r="A375" s="108" t="s">
        <v>271</v>
      </c>
      <c r="B375" s="61"/>
      <c r="C375" s="61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</row>
    <row r="376" spans="1:93" s="95" customFormat="1" ht="13.5" hidden="1">
      <c r="A376" s="108" t="s">
        <v>272</v>
      </c>
      <c r="B376" s="61"/>
      <c r="C376" s="61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</row>
    <row r="377" spans="1:93" s="94" customFormat="1" ht="13.5" hidden="1">
      <c r="A377" s="116" t="s">
        <v>273</v>
      </c>
      <c r="B377" s="57">
        <f>SUM(B378:B382)</f>
        <v>0</v>
      </c>
      <c r="C377" s="57">
        <f>SUM(C378:C382)</f>
        <v>0</v>
      </c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</row>
    <row r="378" spans="1:93" s="95" customFormat="1" ht="13.5" hidden="1">
      <c r="A378" s="107" t="s">
        <v>274</v>
      </c>
      <c r="B378" s="61"/>
      <c r="C378" s="61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</row>
    <row r="379" spans="1:93" s="95" customFormat="1" ht="13.5" hidden="1">
      <c r="A379" s="107" t="s">
        <v>275</v>
      </c>
      <c r="B379" s="61"/>
      <c r="C379" s="61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</row>
    <row r="380" spans="1:93" s="95" customFormat="1" ht="13.5" hidden="1">
      <c r="A380" s="107" t="s">
        <v>276</v>
      </c>
      <c r="B380" s="61"/>
      <c r="C380" s="61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</row>
    <row r="381" spans="1:93" s="95" customFormat="1" ht="13.5" hidden="1">
      <c r="A381" s="108" t="s">
        <v>277</v>
      </c>
      <c r="B381" s="61"/>
      <c r="C381" s="61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</row>
    <row r="382" spans="1:93" s="95" customFormat="1" ht="13.5" hidden="1">
      <c r="A382" s="108" t="s">
        <v>278</v>
      </c>
      <c r="B382" s="61"/>
      <c r="C382" s="61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</row>
    <row r="383" spans="1:93" s="94" customFormat="1" ht="13.5" hidden="1">
      <c r="A383" s="111" t="s">
        <v>279</v>
      </c>
      <c r="B383" s="57">
        <f>SUM(B384:B386)</f>
        <v>0</v>
      </c>
      <c r="C383" s="57">
        <f>SUM(C384:C386)</f>
        <v>0</v>
      </c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</row>
    <row r="384" spans="1:93" s="95" customFormat="1" ht="13.5" hidden="1">
      <c r="A384" s="107" t="s">
        <v>280</v>
      </c>
      <c r="B384" s="61"/>
      <c r="C384" s="61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</row>
    <row r="385" spans="1:93" s="95" customFormat="1" ht="13.5" hidden="1">
      <c r="A385" s="107" t="s">
        <v>281</v>
      </c>
      <c r="B385" s="61"/>
      <c r="C385" s="61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</row>
    <row r="386" spans="1:93" s="95" customFormat="1" ht="13.5" hidden="1">
      <c r="A386" s="107" t="s">
        <v>282</v>
      </c>
      <c r="B386" s="61"/>
      <c r="C386" s="61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</row>
    <row r="387" spans="1:93" s="94" customFormat="1" ht="13.5" hidden="1">
      <c r="A387" s="111" t="s">
        <v>283</v>
      </c>
      <c r="B387" s="57">
        <f>SUM(B388:B390)</f>
        <v>0</v>
      </c>
      <c r="C387" s="57">
        <f>SUM(C388:C390)</f>
        <v>0</v>
      </c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</row>
    <row r="388" spans="1:93" s="95" customFormat="1" ht="13.5" hidden="1">
      <c r="A388" s="108" t="s">
        <v>284</v>
      </c>
      <c r="B388" s="61"/>
      <c r="C388" s="61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</row>
    <row r="389" spans="1:93" s="95" customFormat="1" ht="13.5" hidden="1">
      <c r="A389" s="108" t="s">
        <v>285</v>
      </c>
      <c r="B389" s="61"/>
      <c r="C389" s="61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</row>
    <row r="390" spans="1:93" s="95" customFormat="1" ht="13.5" hidden="1">
      <c r="A390" s="109" t="s">
        <v>286</v>
      </c>
      <c r="B390" s="61"/>
      <c r="C390" s="61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</row>
    <row r="391" spans="1:93" s="94" customFormat="1" ht="13.5">
      <c r="A391" s="106" t="s">
        <v>287</v>
      </c>
      <c r="B391" s="57">
        <f>SUM(B392:B394)</f>
        <v>50</v>
      </c>
      <c r="C391" s="57">
        <f>SUM(C392:C394)</f>
        <v>50</v>
      </c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</row>
    <row r="392" spans="1:93" s="95" customFormat="1" ht="13.5">
      <c r="A392" s="107" t="s">
        <v>288</v>
      </c>
      <c r="B392" s="61">
        <v>50</v>
      </c>
      <c r="C392" s="61">
        <v>50</v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</row>
    <row r="393" spans="1:93" s="95" customFormat="1" ht="13.5" hidden="1">
      <c r="A393" s="107" t="s">
        <v>289</v>
      </c>
      <c r="B393" s="61"/>
      <c r="C393" s="61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</row>
    <row r="394" spans="1:93" s="95" customFormat="1" ht="13.5" hidden="1">
      <c r="A394" s="108" t="s">
        <v>290</v>
      </c>
      <c r="B394" s="61"/>
      <c r="C394" s="61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</row>
    <row r="395" spans="1:93" s="94" customFormat="1" ht="13.5">
      <c r="A395" s="111" t="s">
        <v>291</v>
      </c>
      <c r="B395" s="57">
        <f>SUM(B396:B400)</f>
        <v>1004</v>
      </c>
      <c r="C395" s="57">
        <f>SUM(C396:C400)</f>
        <v>1145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</row>
    <row r="396" spans="1:93" s="95" customFormat="1" ht="13.5">
      <c r="A396" s="108" t="s">
        <v>292</v>
      </c>
      <c r="B396" s="61">
        <v>644</v>
      </c>
      <c r="C396" s="61">
        <v>712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</row>
    <row r="397" spans="1:93" s="95" customFormat="1" ht="13.5">
      <c r="A397" s="107" t="s">
        <v>293</v>
      </c>
      <c r="B397" s="61">
        <v>360</v>
      </c>
      <c r="C397" s="61">
        <v>433</v>
      </c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</row>
    <row r="398" spans="1:93" s="95" customFormat="1" ht="13.5" hidden="1">
      <c r="A398" s="107" t="s">
        <v>294</v>
      </c>
      <c r="B398" s="61"/>
      <c r="C398" s="61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</row>
    <row r="399" spans="1:93" s="95" customFormat="1" ht="13.5" hidden="1">
      <c r="A399" s="107" t="s">
        <v>295</v>
      </c>
      <c r="B399" s="61"/>
      <c r="C399" s="61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</row>
    <row r="400" spans="1:93" s="95" customFormat="1" ht="13.5" hidden="1">
      <c r="A400" s="107" t="s">
        <v>296</v>
      </c>
      <c r="B400" s="61"/>
      <c r="C400" s="61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</row>
    <row r="401" spans="1:93" s="94" customFormat="1" ht="13.5">
      <c r="A401" s="106" t="s">
        <v>297</v>
      </c>
      <c r="B401" s="57">
        <f>SUM(B402:B407)</f>
        <v>272</v>
      </c>
      <c r="C401" s="57">
        <f>SUM(C402:C407)</f>
        <v>1800</v>
      </c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</row>
    <row r="402" spans="1:93" s="95" customFormat="1" ht="13.5" hidden="1">
      <c r="A402" s="108" t="s">
        <v>298</v>
      </c>
      <c r="B402" s="61"/>
      <c r="C402" s="61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</row>
    <row r="403" spans="1:93" s="95" customFormat="1" ht="13.5" hidden="1">
      <c r="A403" s="108" t="s">
        <v>299</v>
      </c>
      <c r="B403" s="61"/>
      <c r="C403" s="61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</row>
    <row r="404" spans="1:93" s="95" customFormat="1" ht="13.5" hidden="1">
      <c r="A404" s="108" t="s">
        <v>300</v>
      </c>
      <c r="B404" s="61"/>
      <c r="C404" s="61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</row>
    <row r="405" spans="1:93" s="95" customFormat="1" ht="13.5" hidden="1">
      <c r="A405" s="109" t="s">
        <v>301</v>
      </c>
      <c r="B405" s="61"/>
      <c r="C405" s="61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</row>
    <row r="406" spans="1:93" s="95" customFormat="1" ht="13.5" hidden="1">
      <c r="A406" s="107" t="s">
        <v>302</v>
      </c>
      <c r="B406" s="61"/>
      <c r="C406" s="61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</row>
    <row r="407" spans="1:93" s="95" customFormat="1" ht="13.5">
      <c r="A407" s="107" t="s">
        <v>303</v>
      </c>
      <c r="B407" s="76">
        <v>272</v>
      </c>
      <c r="C407" s="76">
        <v>1800</v>
      </c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</row>
    <row r="408" spans="1:93" s="94" customFormat="1" ht="13.5">
      <c r="A408" s="106" t="s">
        <v>304</v>
      </c>
      <c r="B408" s="61">
        <v>6005</v>
      </c>
      <c r="C408" s="61">
        <v>420</v>
      </c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</row>
    <row r="409" spans="1:93" s="93" customFormat="1" ht="13.5">
      <c r="A409" s="105" t="s">
        <v>305</v>
      </c>
      <c r="B409" s="54">
        <f>B410+B415+B424+B430+B436+B441+B446+B453+B457+B460</f>
        <v>334</v>
      </c>
      <c r="C409" s="54">
        <f>C410+C415+C424+C430+C436+C441+C446+C453+C457+C460</f>
        <v>272</v>
      </c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</row>
    <row r="410" spans="1:93" s="94" customFormat="1" ht="13.5" hidden="1">
      <c r="A410" s="111" t="s">
        <v>306</v>
      </c>
      <c r="B410" s="57">
        <f>SUM(B411:B414)</f>
        <v>0</v>
      </c>
      <c r="C410" s="57">
        <f>SUM(C411:C414)</f>
        <v>0</v>
      </c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</row>
    <row r="411" spans="1:93" s="95" customFormat="1" ht="13.5" hidden="1">
      <c r="A411" s="107" t="s">
        <v>49</v>
      </c>
      <c r="B411" s="61"/>
      <c r="C411" s="61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</row>
    <row r="412" spans="1:93" s="95" customFormat="1" ht="13.5" hidden="1">
      <c r="A412" s="107" t="s">
        <v>50</v>
      </c>
      <c r="B412" s="61"/>
      <c r="C412" s="61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</row>
    <row r="413" spans="1:93" s="95" customFormat="1" ht="13.5" hidden="1">
      <c r="A413" s="107" t="s">
        <v>51</v>
      </c>
      <c r="B413" s="61"/>
      <c r="C413" s="61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</row>
    <row r="414" spans="1:93" s="95" customFormat="1" ht="13.5" hidden="1">
      <c r="A414" s="108" t="s">
        <v>307</v>
      </c>
      <c r="B414" s="61"/>
      <c r="C414" s="61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</row>
    <row r="415" spans="1:93" s="94" customFormat="1" ht="13.5" hidden="1">
      <c r="A415" s="106" t="s">
        <v>308</v>
      </c>
      <c r="B415" s="57">
        <f>SUM(B416:B423)</f>
        <v>0</v>
      </c>
      <c r="C415" s="57">
        <f>SUM(C416:C423)</f>
        <v>0</v>
      </c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</row>
    <row r="416" spans="1:93" s="95" customFormat="1" ht="13.5" hidden="1">
      <c r="A416" s="107" t="s">
        <v>309</v>
      </c>
      <c r="B416" s="61"/>
      <c r="C416" s="61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</row>
    <row r="417" spans="1:93" s="95" customFormat="1" ht="13.5" hidden="1">
      <c r="A417" s="107" t="s">
        <v>310</v>
      </c>
      <c r="B417" s="61"/>
      <c r="C417" s="61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</row>
    <row r="418" spans="1:93" s="95" customFormat="1" ht="13.5" hidden="1">
      <c r="A418" s="109" t="s">
        <v>311</v>
      </c>
      <c r="B418" s="61"/>
      <c r="C418" s="61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</row>
    <row r="419" spans="1:93" s="95" customFormat="1" ht="13.5" hidden="1">
      <c r="A419" s="107" t="s">
        <v>312</v>
      </c>
      <c r="B419" s="61"/>
      <c r="C419" s="61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</row>
    <row r="420" spans="1:93" s="95" customFormat="1" ht="13.5" hidden="1">
      <c r="A420" s="107" t="s">
        <v>313</v>
      </c>
      <c r="B420" s="61"/>
      <c r="C420" s="61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</row>
    <row r="421" spans="1:93" s="95" customFormat="1" ht="13.5" hidden="1">
      <c r="A421" s="107" t="s">
        <v>314</v>
      </c>
      <c r="B421" s="61"/>
      <c r="C421" s="61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</row>
    <row r="422" spans="1:93" s="95" customFormat="1" ht="13.5" hidden="1">
      <c r="A422" s="108" t="s">
        <v>315</v>
      </c>
      <c r="B422" s="61"/>
      <c r="C422" s="61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</row>
    <row r="423" spans="1:93" s="95" customFormat="1" ht="13.5" hidden="1">
      <c r="A423" s="108" t="s">
        <v>316</v>
      </c>
      <c r="B423" s="61"/>
      <c r="C423" s="61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</row>
    <row r="424" spans="1:93" s="94" customFormat="1" ht="13.5" hidden="1">
      <c r="A424" s="111" t="s">
        <v>317</v>
      </c>
      <c r="B424" s="57">
        <f>SUM(B425:B429)</f>
        <v>0</v>
      </c>
      <c r="C424" s="57">
        <f>SUM(C425:C429)</f>
        <v>0</v>
      </c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</row>
    <row r="425" spans="1:93" s="95" customFormat="1" ht="13.5" hidden="1">
      <c r="A425" s="107" t="s">
        <v>309</v>
      </c>
      <c r="B425" s="61"/>
      <c r="C425" s="61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</row>
    <row r="426" spans="1:93" s="95" customFormat="1" ht="13.5" hidden="1">
      <c r="A426" s="107" t="s">
        <v>318</v>
      </c>
      <c r="B426" s="61"/>
      <c r="C426" s="61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</row>
    <row r="427" spans="1:93" s="95" customFormat="1" ht="13.5" hidden="1">
      <c r="A427" s="107" t="s">
        <v>319</v>
      </c>
      <c r="B427" s="61"/>
      <c r="C427" s="61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</row>
    <row r="428" spans="1:93" s="95" customFormat="1" ht="13.5" hidden="1">
      <c r="A428" s="108" t="s">
        <v>320</v>
      </c>
      <c r="B428" s="61"/>
      <c r="C428" s="61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</row>
    <row r="429" spans="1:93" s="95" customFormat="1" ht="13.5" hidden="1">
      <c r="A429" s="108" t="s">
        <v>321</v>
      </c>
      <c r="B429" s="61"/>
      <c r="C429" s="61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</row>
    <row r="430" spans="1:93" s="94" customFormat="1" ht="13.5">
      <c r="A430" s="111" t="s">
        <v>322</v>
      </c>
      <c r="B430" s="57">
        <f>SUM(B431:B435)</f>
        <v>62</v>
      </c>
      <c r="C430" s="57">
        <f>SUM(C431:C435)</f>
        <v>0</v>
      </c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</row>
    <row r="431" spans="1:93" s="95" customFormat="1" ht="13.5">
      <c r="A431" s="109" t="s">
        <v>309</v>
      </c>
      <c r="B431" s="61">
        <v>62</v>
      </c>
      <c r="C431" s="61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</row>
    <row r="432" spans="1:93" s="95" customFormat="1" ht="13.5" hidden="1">
      <c r="A432" s="107" t="s">
        <v>323</v>
      </c>
      <c r="B432" s="61"/>
      <c r="C432" s="61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</row>
    <row r="433" spans="1:93" s="95" customFormat="1" ht="13.5" hidden="1">
      <c r="A433" s="107" t="s">
        <v>324</v>
      </c>
      <c r="B433" s="61"/>
      <c r="C433" s="61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</row>
    <row r="434" spans="1:93" s="95" customFormat="1" ht="13.5" hidden="1">
      <c r="A434" s="107" t="s">
        <v>325</v>
      </c>
      <c r="B434" s="61"/>
      <c r="C434" s="61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</row>
    <row r="435" spans="1:93" s="95" customFormat="1" ht="13.5" hidden="1">
      <c r="A435" s="108" t="s">
        <v>326</v>
      </c>
      <c r="B435" s="61"/>
      <c r="C435" s="61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</row>
    <row r="436" spans="1:93" s="94" customFormat="1" ht="13.5" hidden="1">
      <c r="A436" s="111" t="s">
        <v>327</v>
      </c>
      <c r="B436" s="57">
        <f>SUM(B437:B440)</f>
        <v>0</v>
      </c>
      <c r="C436" s="57">
        <f>SUM(C437:C440)</f>
        <v>0</v>
      </c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</row>
    <row r="437" spans="1:93" s="95" customFormat="1" ht="13.5" hidden="1">
      <c r="A437" s="108" t="s">
        <v>309</v>
      </c>
      <c r="B437" s="61"/>
      <c r="C437" s="61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</row>
    <row r="438" spans="1:93" s="95" customFormat="1" ht="13.5" hidden="1">
      <c r="A438" s="107" t="s">
        <v>328</v>
      </c>
      <c r="B438" s="61"/>
      <c r="C438" s="61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</row>
    <row r="439" spans="1:93" s="95" customFormat="1" ht="13.5" hidden="1">
      <c r="A439" s="107" t="s">
        <v>329</v>
      </c>
      <c r="B439" s="61"/>
      <c r="C439" s="61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</row>
    <row r="440" spans="1:93" s="95" customFormat="1" ht="13.5" hidden="1">
      <c r="A440" s="107" t="s">
        <v>330</v>
      </c>
      <c r="B440" s="61"/>
      <c r="C440" s="61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</row>
    <row r="441" spans="1:93" s="94" customFormat="1" ht="13.5" hidden="1">
      <c r="A441" s="111" t="s">
        <v>331</v>
      </c>
      <c r="B441" s="57">
        <f>SUM(B442:B445)</f>
        <v>0</v>
      </c>
      <c r="C441" s="57">
        <f>SUM(C442:C445)</f>
        <v>0</v>
      </c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</row>
    <row r="442" spans="1:93" s="95" customFormat="1" ht="13.5" hidden="1">
      <c r="A442" s="108" t="s">
        <v>332</v>
      </c>
      <c r="B442" s="61"/>
      <c r="C442" s="61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</row>
    <row r="443" spans="1:93" s="95" customFormat="1" ht="13.5" hidden="1">
      <c r="A443" s="108" t="s">
        <v>333</v>
      </c>
      <c r="B443" s="61"/>
      <c r="C443" s="61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</row>
    <row r="444" spans="1:93" s="95" customFormat="1" ht="13.5" hidden="1">
      <c r="A444" s="108" t="s">
        <v>334</v>
      </c>
      <c r="B444" s="61"/>
      <c r="C444" s="61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</row>
    <row r="445" spans="1:93" s="95" customFormat="1" ht="13.5" hidden="1">
      <c r="A445" s="108" t="s">
        <v>335</v>
      </c>
      <c r="B445" s="61"/>
      <c r="C445" s="61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</row>
    <row r="446" spans="1:93" s="94" customFormat="1" ht="13.5">
      <c r="A446" s="106" t="s">
        <v>336</v>
      </c>
      <c r="B446" s="57">
        <f>SUM(B447:B452)</f>
        <v>182</v>
      </c>
      <c r="C446" s="57">
        <f>SUM(C447:C452)</f>
        <v>182</v>
      </c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</row>
    <row r="447" spans="1:93" s="95" customFormat="1" ht="13.5">
      <c r="A447" s="107" t="s">
        <v>309</v>
      </c>
      <c r="B447" s="61">
        <v>82</v>
      </c>
      <c r="C447" s="61">
        <v>82</v>
      </c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</row>
    <row r="448" spans="1:93" s="95" customFormat="1" ht="13.5" hidden="1">
      <c r="A448" s="108" t="s">
        <v>337</v>
      </c>
      <c r="B448" s="61"/>
      <c r="C448" s="61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</row>
    <row r="449" spans="1:93" s="95" customFormat="1" ht="13.5" hidden="1">
      <c r="A449" s="108" t="s">
        <v>338</v>
      </c>
      <c r="B449" s="61"/>
      <c r="C449" s="61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</row>
    <row r="450" spans="1:93" s="95" customFormat="1" ht="13.5" hidden="1">
      <c r="A450" s="108" t="s">
        <v>339</v>
      </c>
      <c r="B450" s="61"/>
      <c r="C450" s="61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</row>
    <row r="451" spans="1:93" s="95" customFormat="1" ht="13.5">
      <c r="A451" s="107" t="s">
        <v>340</v>
      </c>
      <c r="B451" s="61">
        <v>86</v>
      </c>
      <c r="C451" s="61">
        <v>86</v>
      </c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</row>
    <row r="452" spans="1:93" s="95" customFormat="1" ht="13.5">
      <c r="A452" s="107" t="s">
        <v>341</v>
      </c>
      <c r="B452" s="61">
        <v>14</v>
      </c>
      <c r="C452" s="61">
        <v>14</v>
      </c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</row>
    <row r="453" spans="1:93" s="94" customFormat="1" ht="13.5" hidden="1">
      <c r="A453" s="106" t="s">
        <v>342</v>
      </c>
      <c r="B453" s="57">
        <f>SUM(B454:B456)</f>
        <v>0</v>
      </c>
      <c r="C453" s="57">
        <f>SUM(C454:C456)</f>
        <v>0</v>
      </c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</row>
    <row r="454" spans="1:93" s="95" customFormat="1" ht="13.5" hidden="1">
      <c r="A454" s="108" t="s">
        <v>343</v>
      </c>
      <c r="B454" s="61"/>
      <c r="C454" s="61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</row>
    <row r="455" spans="1:93" s="95" customFormat="1" ht="13.5" hidden="1">
      <c r="A455" s="108" t="s">
        <v>344</v>
      </c>
      <c r="B455" s="61"/>
      <c r="C455" s="61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</row>
    <row r="456" spans="1:93" s="95" customFormat="1" ht="13.5" hidden="1">
      <c r="A456" s="108" t="s">
        <v>345</v>
      </c>
      <c r="B456" s="61"/>
      <c r="C456" s="61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</row>
    <row r="457" spans="1:93" s="94" customFormat="1" ht="13.5" hidden="1">
      <c r="A457" s="116" t="s">
        <v>346</v>
      </c>
      <c r="B457" s="57">
        <f>SUM(B458:B459)</f>
        <v>0</v>
      </c>
      <c r="C457" s="57">
        <f>SUM(C458:C459)</f>
        <v>0</v>
      </c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</row>
    <row r="458" spans="1:93" s="95" customFormat="1" ht="13.5" hidden="1">
      <c r="A458" s="108" t="s">
        <v>347</v>
      </c>
      <c r="B458" s="61"/>
      <c r="C458" s="61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</row>
    <row r="459" spans="1:93" s="95" customFormat="1" ht="13.5" hidden="1">
      <c r="A459" s="108" t="s">
        <v>348</v>
      </c>
      <c r="B459" s="61"/>
      <c r="C459" s="61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</row>
    <row r="460" spans="1:93" s="94" customFormat="1" ht="13.5">
      <c r="A460" s="106" t="s">
        <v>349</v>
      </c>
      <c r="B460" s="57">
        <f>SUM(B461:B464)</f>
        <v>90</v>
      </c>
      <c r="C460" s="57">
        <f>SUM(C461:C464)</f>
        <v>90</v>
      </c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</row>
    <row r="461" spans="1:93" s="95" customFormat="1" ht="13.5" hidden="1">
      <c r="A461" s="107" t="s">
        <v>350</v>
      </c>
      <c r="B461" s="61"/>
      <c r="C461" s="61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</row>
    <row r="462" spans="1:93" s="95" customFormat="1" ht="13.5" hidden="1">
      <c r="A462" s="108" t="s">
        <v>351</v>
      </c>
      <c r="B462" s="61"/>
      <c r="C462" s="61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</row>
    <row r="463" spans="1:93" s="95" customFormat="1" ht="13.5" hidden="1">
      <c r="A463" s="108" t="s">
        <v>352</v>
      </c>
      <c r="B463" s="61"/>
      <c r="C463" s="61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</row>
    <row r="464" spans="1:93" s="95" customFormat="1" ht="13.5">
      <c r="A464" s="108" t="s">
        <v>353</v>
      </c>
      <c r="B464" s="61">
        <v>90</v>
      </c>
      <c r="C464" s="61">
        <v>90</v>
      </c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</row>
    <row r="465" spans="1:93" s="96" customFormat="1" ht="14.25">
      <c r="A465" s="122" t="s">
        <v>354</v>
      </c>
      <c r="B465" s="123">
        <f>B466+B482+B490+B501+B510+B517</f>
        <v>2114</v>
      </c>
      <c r="C465" s="123">
        <f>C466+C482+C490+C501+C510+C517</f>
        <v>3229</v>
      </c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  <c r="CI465" s="124"/>
      <c r="CJ465" s="124"/>
      <c r="CK465" s="124"/>
      <c r="CL465" s="124"/>
      <c r="CM465" s="124"/>
      <c r="CN465" s="124"/>
      <c r="CO465" s="124"/>
    </row>
    <row r="466" spans="1:93" s="94" customFormat="1" ht="13.5">
      <c r="A466" s="116" t="s">
        <v>355</v>
      </c>
      <c r="B466" s="57">
        <f>SUM(B467:B481)</f>
        <v>1185</v>
      </c>
      <c r="C466" s="57">
        <f>SUM(C467:C481)</f>
        <v>785</v>
      </c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</row>
    <row r="467" spans="1:93" s="95" customFormat="1" ht="13.5">
      <c r="A467" s="109" t="s">
        <v>49</v>
      </c>
      <c r="B467" s="61">
        <v>151</v>
      </c>
      <c r="C467" s="61">
        <v>151</v>
      </c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</row>
    <row r="468" spans="1:93" s="95" customFormat="1" ht="13.5" hidden="1">
      <c r="A468" s="109" t="s">
        <v>50</v>
      </c>
      <c r="B468" s="61"/>
      <c r="C468" s="61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</row>
    <row r="469" spans="1:93" s="95" customFormat="1" ht="13.5" hidden="1">
      <c r="A469" s="109" t="s">
        <v>51</v>
      </c>
      <c r="B469" s="61"/>
      <c r="C469" s="61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</row>
    <row r="470" spans="1:93" s="95" customFormat="1" ht="13.5" hidden="1">
      <c r="A470" s="109" t="s">
        <v>356</v>
      </c>
      <c r="B470" s="61"/>
      <c r="C470" s="61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</row>
    <row r="471" spans="1:93" s="95" customFormat="1" ht="13.5">
      <c r="A471" s="109" t="s">
        <v>357</v>
      </c>
      <c r="B471" s="61">
        <v>128</v>
      </c>
      <c r="C471" s="61">
        <v>128</v>
      </c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</row>
    <row r="472" spans="1:93" s="95" customFormat="1" ht="13.5" hidden="1">
      <c r="A472" s="109" t="s">
        <v>358</v>
      </c>
      <c r="B472" s="61"/>
      <c r="C472" s="61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</row>
    <row r="473" spans="1:93" s="95" customFormat="1" ht="13.5" hidden="1">
      <c r="A473" s="109" t="s">
        <v>359</v>
      </c>
      <c r="B473" s="61"/>
      <c r="C473" s="61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</row>
    <row r="474" spans="1:93" s="95" customFormat="1" ht="13.5">
      <c r="A474" s="109" t="s">
        <v>360</v>
      </c>
      <c r="B474" s="61">
        <v>12</v>
      </c>
      <c r="C474" s="61">
        <v>12</v>
      </c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</row>
    <row r="475" spans="1:93" s="95" customFormat="1" ht="13.5">
      <c r="A475" s="109" t="s">
        <v>361</v>
      </c>
      <c r="B475" s="61">
        <v>392</v>
      </c>
      <c r="C475" s="61">
        <v>392</v>
      </c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</row>
    <row r="476" spans="1:93" s="95" customFormat="1" ht="13.5">
      <c r="A476" s="109" t="s">
        <v>362</v>
      </c>
      <c r="B476" s="61">
        <v>10</v>
      </c>
      <c r="C476" s="61">
        <v>10</v>
      </c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</row>
    <row r="477" spans="1:93" s="95" customFormat="1" ht="13.5" hidden="1">
      <c r="A477" s="109" t="s">
        <v>363</v>
      </c>
      <c r="B477" s="61"/>
      <c r="C477" s="61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</row>
    <row r="478" spans="1:93" s="95" customFormat="1" ht="13.5" hidden="1">
      <c r="A478" s="109" t="s">
        <v>364</v>
      </c>
      <c r="B478" s="61"/>
      <c r="C478" s="61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</row>
    <row r="479" spans="1:93" s="95" customFormat="1" ht="13.5" hidden="1">
      <c r="A479" s="121" t="s">
        <v>365</v>
      </c>
      <c r="B479" s="61"/>
      <c r="C479" s="61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</row>
    <row r="480" spans="1:93" s="95" customFormat="1" ht="13.5" hidden="1">
      <c r="A480" s="109" t="s">
        <v>366</v>
      </c>
      <c r="B480" s="61"/>
      <c r="C480" s="61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</row>
    <row r="481" spans="1:93" s="95" customFormat="1" ht="13.5">
      <c r="A481" s="109" t="s">
        <v>367</v>
      </c>
      <c r="B481" s="61">
        <v>492</v>
      </c>
      <c r="C481" s="61">
        <v>92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</row>
    <row r="482" spans="1:93" s="94" customFormat="1" ht="13.5">
      <c r="A482" s="116" t="s">
        <v>368</v>
      </c>
      <c r="B482" s="57">
        <f>SUM(B483:B489)</f>
        <v>92</v>
      </c>
      <c r="C482" s="57">
        <f>SUM(C483:C489)</f>
        <v>1864</v>
      </c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</row>
    <row r="483" spans="1:93" s="95" customFormat="1" ht="13.5" hidden="1">
      <c r="A483" s="109" t="s">
        <v>49</v>
      </c>
      <c r="B483" s="61"/>
      <c r="C483" s="61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</row>
    <row r="484" spans="1:93" s="95" customFormat="1" ht="13.5" hidden="1">
      <c r="A484" s="109" t="s">
        <v>50</v>
      </c>
      <c r="B484" s="61"/>
      <c r="C484" s="61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</row>
    <row r="485" spans="1:93" s="95" customFormat="1" ht="13.5" hidden="1">
      <c r="A485" s="109" t="s">
        <v>51</v>
      </c>
      <c r="B485" s="61"/>
      <c r="C485" s="61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</row>
    <row r="486" spans="1:93" s="95" customFormat="1" ht="13.5">
      <c r="A486" s="109" t="s">
        <v>369</v>
      </c>
      <c r="B486" s="61">
        <v>62</v>
      </c>
      <c r="C486" s="61">
        <v>1674</v>
      </c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</row>
    <row r="487" spans="1:93" s="95" customFormat="1" ht="13.5">
      <c r="A487" s="109" t="s">
        <v>370</v>
      </c>
      <c r="B487" s="61">
        <v>30</v>
      </c>
      <c r="C487" s="61">
        <v>190</v>
      </c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</row>
    <row r="488" spans="1:93" s="95" customFormat="1" ht="13.5" hidden="1">
      <c r="A488" s="109" t="s">
        <v>371</v>
      </c>
      <c r="B488" s="61"/>
      <c r="C488" s="61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</row>
    <row r="489" spans="1:93" s="95" customFormat="1" ht="13.5" hidden="1">
      <c r="A489" s="109" t="s">
        <v>372</v>
      </c>
      <c r="B489" s="61"/>
      <c r="C489" s="61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</row>
    <row r="490" spans="1:93" s="94" customFormat="1" ht="13.5">
      <c r="A490" s="116" t="s">
        <v>373</v>
      </c>
      <c r="B490" s="57">
        <f>SUM(B491:B500)</f>
        <v>70</v>
      </c>
      <c r="C490" s="57">
        <f>SUM(C491:C500)</f>
        <v>530</v>
      </c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</row>
    <row r="491" spans="1:93" s="95" customFormat="1" ht="13.5" hidden="1">
      <c r="A491" s="109" t="s">
        <v>49</v>
      </c>
      <c r="B491" s="61"/>
      <c r="C491" s="61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</row>
    <row r="492" spans="1:93" s="95" customFormat="1" ht="13.5" hidden="1">
      <c r="A492" s="109" t="s">
        <v>50</v>
      </c>
      <c r="B492" s="61"/>
      <c r="C492" s="61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</row>
    <row r="493" spans="1:93" s="95" customFormat="1" ht="13.5" hidden="1">
      <c r="A493" s="109" t="s">
        <v>51</v>
      </c>
      <c r="B493" s="61"/>
      <c r="C493" s="61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</row>
    <row r="494" spans="1:93" s="95" customFormat="1" ht="13.5" hidden="1">
      <c r="A494" s="109" t="s">
        <v>374</v>
      </c>
      <c r="B494" s="61"/>
      <c r="C494" s="61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</row>
    <row r="495" spans="1:93" s="95" customFormat="1" ht="13.5" hidden="1">
      <c r="A495" s="109" t="s">
        <v>375</v>
      </c>
      <c r="B495" s="61"/>
      <c r="C495" s="61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</row>
    <row r="496" spans="1:93" s="95" customFormat="1" ht="13.5" hidden="1">
      <c r="A496" s="109" t="s">
        <v>376</v>
      </c>
      <c r="B496" s="61"/>
      <c r="C496" s="61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</row>
    <row r="497" spans="1:93" s="95" customFormat="1" ht="13.5" hidden="1">
      <c r="A497" s="109" t="s">
        <v>377</v>
      </c>
      <c r="B497" s="61"/>
      <c r="C497" s="61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</row>
    <row r="498" spans="1:93" s="95" customFormat="1" ht="13.5">
      <c r="A498" s="109" t="s">
        <v>378</v>
      </c>
      <c r="B498" s="61">
        <v>70</v>
      </c>
      <c r="C498" s="61">
        <v>530</v>
      </c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</row>
    <row r="499" spans="1:93" s="95" customFormat="1" ht="13.5" hidden="1">
      <c r="A499" s="109" t="s">
        <v>379</v>
      </c>
      <c r="B499" s="61"/>
      <c r="C499" s="61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</row>
    <row r="500" spans="1:93" s="95" customFormat="1" ht="13.5" hidden="1">
      <c r="A500" s="109" t="s">
        <v>380</v>
      </c>
      <c r="B500" s="61"/>
      <c r="C500" s="61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</row>
    <row r="501" spans="1:93" s="94" customFormat="1" ht="13.5" hidden="1">
      <c r="A501" s="116" t="s">
        <v>381</v>
      </c>
      <c r="B501" s="57">
        <f>SUM(B502:B509)</f>
        <v>0</v>
      </c>
      <c r="C501" s="57">
        <f>SUM(C502:C509)</f>
        <v>0</v>
      </c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</row>
    <row r="502" spans="1:93" s="95" customFormat="1" ht="13.5" hidden="1">
      <c r="A502" s="121" t="s">
        <v>49</v>
      </c>
      <c r="B502" s="61"/>
      <c r="C502" s="61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</row>
    <row r="503" spans="1:93" s="95" customFormat="1" ht="13.5" hidden="1">
      <c r="A503" s="121" t="s">
        <v>382</v>
      </c>
      <c r="B503" s="61"/>
      <c r="C503" s="61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</row>
    <row r="504" spans="1:93" s="95" customFormat="1" ht="13.5" hidden="1">
      <c r="A504" s="121" t="s">
        <v>51</v>
      </c>
      <c r="B504" s="61"/>
      <c r="C504" s="61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</row>
    <row r="505" spans="1:93" s="95" customFormat="1" ht="13.5" hidden="1">
      <c r="A505" s="121" t="s">
        <v>383</v>
      </c>
      <c r="B505" s="61"/>
      <c r="C505" s="61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</row>
    <row r="506" spans="1:93" s="95" customFormat="1" ht="13.5" hidden="1">
      <c r="A506" s="121" t="s">
        <v>384</v>
      </c>
      <c r="B506" s="61"/>
      <c r="C506" s="61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</row>
    <row r="507" spans="1:93" s="95" customFormat="1" ht="13.5" hidden="1">
      <c r="A507" s="121" t="s">
        <v>385</v>
      </c>
      <c r="B507" s="61"/>
      <c r="C507" s="61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</row>
    <row r="508" spans="1:93" s="95" customFormat="1" ht="13.5" hidden="1">
      <c r="A508" s="121" t="s">
        <v>386</v>
      </c>
      <c r="B508" s="61"/>
      <c r="C508" s="61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</row>
    <row r="509" spans="1:93" s="95" customFormat="1" ht="13.5" hidden="1">
      <c r="A509" s="121" t="s">
        <v>387</v>
      </c>
      <c r="B509" s="61"/>
      <c r="C509" s="61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</row>
    <row r="510" spans="1:93" s="94" customFormat="1" ht="13.5" hidden="1">
      <c r="A510" s="125" t="s">
        <v>388</v>
      </c>
      <c r="B510" s="57">
        <f>SUM(B511:B516)</f>
        <v>0</v>
      </c>
      <c r="C510" s="57">
        <f>SUM(C511:C516)</f>
        <v>0</v>
      </c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</row>
    <row r="511" spans="1:93" s="95" customFormat="1" ht="13.5" hidden="1">
      <c r="A511" s="121" t="s">
        <v>49</v>
      </c>
      <c r="B511" s="61"/>
      <c r="C511" s="61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</row>
    <row r="512" spans="1:93" s="95" customFormat="1" ht="13.5" hidden="1">
      <c r="A512" s="121" t="s">
        <v>50</v>
      </c>
      <c r="B512" s="61"/>
      <c r="C512" s="61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</row>
    <row r="513" spans="1:93" s="95" customFormat="1" ht="13.5" hidden="1">
      <c r="A513" s="121" t="s">
        <v>51</v>
      </c>
      <c r="B513" s="61"/>
      <c r="C513" s="61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</row>
    <row r="514" spans="1:93" s="95" customFormat="1" ht="13.5" hidden="1">
      <c r="A514" s="121" t="s">
        <v>389</v>
      </c>
      <c r="B514" s="61"/>
      <c r="C514" s="61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</row>
    <row r="515" spans="1:93" s="95" customFormat="1" ht="13.5" hidden="1">
      <c r="A515" s="121" t="s">
        <v>390</v>
      </c>
      <c r="B515" s="61"/>
      <c r="C515" s="61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</row>
    <row r="516" spans="1:93" s="95" customFormat="1" ht="13.5" hidden="1">
      <c r="A516" s="121" t="s">
        <v>391</v>
      </c>
      <c r="B516" s="61"/>
      <c r="C516" s="61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</row>
    <row r="517" spans="1:93" s="94" customFormat="1" ht="13.5">
      <c r="A517" s="116" t="s">
        <v>392</v>
      </c>
      <c r="B517" s="57">
        <f>SUM(B518:B520)</f>
        <v>767</v>
      </c>
      <c r="C517" s="57">
        <f>SUM(C518:C520)</f>
        <v>50</v>
      </c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</row>
    <row r="518" spans="1:93" s="95" customFormat="1" ht="13.5" hidden="1">
      <c r="A518" s="109" t="s">
        <v>393</v>
      </c>
      <c r="B518" s="61"/>
      <c r="C518" s="61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</row>
    <row r="519" spans="1:93" s="95" customFormat="1" ht="13.5" hidden="1">
      <c r="A519" s="109" t="s">
        <v>394</v>
      </c>
      <c r="B519" s="61"/>
      <c r="C519" s="61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</row>
    <row r="520" spans="1:93" s="95" customFormat="1" ht="13.5">
      <c r="A520" s="109" t="s">
        <v>395</v>
      </c>
      <c r="B520" s="61">
        <v>767</v>
      </c>
      <c r="C520" s="61">
        <v>50</v>
      </c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</row>
    <row r="521" spans="1:93" s="93" customFormat="1" ht="13.5">
      <c r="A521" s="105" t="s">
        <v>396</v>
      </c>
      <c r="B521" s="54">
        <f>B522+B536+B544+B546+B556+B560+B570+B578+B585+B593+B602+B607+B610+B613+B616+B619+B622+B626+B631+B639+B640</f>
        <v>54563</v>
      </c>
      <c r="C521" s="54">
        <f>C522+C536+C544+C546+C556+C560+C570+C578+C585+C593+C602+C607+C610+C613+C616+C619+C622+C626+C631+C639+C640</f>
        <v>74993</v>
      </c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</row>
    <row r="522" spans="1:93" s="94" customFormat="1" ht="13.5">
      <c r="A522" s="116" t="s">
        <v>397</v>
      </c>
      <c r="B522" s="57">
        <f>SUM(B523:B535)</f>
        <v>991</v>
      </c>
      <c r="C522" s="57">
        <f>SUM(C523:C535)</f>
        <v>2591</v>
      </c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</row>
    <row r="523" spans="1:93" s="95" customFormat="1" ht="13.5">
      <c r="A523" s="109" t="s">
        <v>49</v>
      </c>
      <c r="B523" s="61">
        <v>682</v>
      </c>
      <c r="C523" s="61">
        <v>682</v>
      </c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</row>
    <row r="524" spans="1:93" s="95" customFormat="1" ht="13.5" hidden="1">
      <c r="A524" s="109" t="s">
        <v>50</v>
      </c>
      <c r="B524" s="61"/>
      <c r="C524" s="61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</row>
    <row r="525" spans="1:93" s="95" customFormat="1" ht="13.5" hidden="1">
      <c r="A525" s="109" t="s">
        <v>51</v>
      </c>
      <c r="B525" s="61"/>
      <c r="C525" s="61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</row>
    <row r="526" spans="1:93" s="95" customFormat="1" ht="13.5">
      <c r="A526" s="109" t="s">
        <v>398</v>
      </c>
      <c r="B526" s="61">
        <v>55</v>
      </c>
      <c r="C526" s="61">
        <v>55</v>
      </c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</row>
    <row r="527" spans="1:93" s="95" customFormat="1" ht="13.5">
      <c r="A527" s="109" t="s">
        <v>399</v>
      </c>
      <c r="B527" s="61">
        <v>72</v>
      </c>
      <c r="C527" s="61">
        <v>72</v>
      </c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</row>
    <row r="528" spans="1:93" s="95" customFormat="1" ht="13.5">
      <c r="A528" s="109" t="s">
        <v>400</v>
      </c>
      <c r="B528" s="61">
        <v>182</v>
      </c>
      <c r="C528" s="61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</row>
    <row r="529" spans="1:93" s="95" customFormat="1" ht="13.5" hidden="1">
      <c r="A529" s="109" t="s">
        <v>401</v>
      </c>
      <c r="B529" s="61"/>
      <c r="C529" s="61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</row>
    <row r="530" spans="1:93" s="95" customFormat="1" ht="13.5" hidden="1">
      <c r="A530" s="109" t="s">
        <v>91</v>
      </c>
      <c r="B530" s="61"/>
      <c r="C530" s="61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</row>
    <row r="531" spans="1:93" s="95" customFormat="1" ht="13.5" hidden="1">
      <c r="A531" s="109" t="s">
        <v>402</v>
      </c>
      <c r="B531" s="61"/>
      <c r="C531" s="61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</row>
    <row r="532" spans="1:93" s="95" customFormat="1" ht="13.5" hidden="1">
      <c r="A532" s="109" t="s">
        <v>403</v>
      </c>
      <c r="B532" s="61"/>
      <c r="C532" s="61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</row>
    <row r="533" spans="1:93" s="95" customFormat="1" ht="13.5" hidden="1">
      <c r="A533" s="109" t="s">
        <v>404</v>
      </c>
      <c r="B533" s="61"/>
      <c r="C533" s="61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</row>
    <row r="534" spans="1:93" s="95" customFormat="1" ht="13.5" hidden="1">
      <c r="A534" s="109" t="s">
        <v>405</v>
      </c>
      <c r="B534" s="61"/>
      <c r="C534" s="61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</row>
    <row r="535" spans="1:93" s="95" customFormat="1" ht="13.5">
      <c r="A535" s="109" t="s">
        <v>406</v>
      </c>
      <c r="B535" s="61"/>
      <c r="C535" s="61">
        <v>1782</v>
      </c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</row>
    <row r="536" spans="1:93" s="94" customFormat="1" ht="13.5">
      <c r="A536" s="116" t="s">
        <v>407</v>
      </c>
      <c r="B536" s="57">
        <f>SUM(B537:B543)</f>
        <v>1351</v>
      </c>
      <c r="C536" s="57">
        <f>SUM(C537:C543)</f>
        <v>2588</v>
      </c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</row>
    <row r="537" spans="1:93" s="95" customFormat="1" ht="13.5">
      <c r="A537" s="109" t="s">
        <v>49</v>
      </c>
      <c r="B537" s="61">
        <v>763</v>
      </c>
      <c r="C537" s="61">
        <v>2000</v>
      </c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</row>
    <row r="538" spans="1:93" s="95" customFormat="1" ht="13.5" hidden="1">
      <c r="A538" s="109" t="s">
        <v>50</v>
      </c>
      <c r="B538" s="61"/>
      <c r="C538" s="61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</row>
    <row r="539" spans="1:93" s="95" customFormat="1" ht="13.5" hidden="1">
      <c r="A539" s="109" t="s">
        <v>51</v>
      </c>
      <c r="B539" s="61"/>
      <c r="C539" s="61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</row>
    <row r="540" spans="1:93" s="95" customFormat="1" ht="13.5" hidden="1">
      <c r="A540" s="109" t="s">
        <v>408</v>
      </c>
      <c r="B540" s="61"/>
      <c r="C540" s="61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</row>
    <row r="541" spans="1:93" s="95" customFormat="1" ht="13.5">
      <c r="A541" s="109" t="s">
        <v>409</v>
      </c>
      <c r="B541" s="61">
        <v>88</v>
      </c>
      <c r="C541" s="61">
        <v>88</v>
      </c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</row>
    <row r="542" spans="1:93" s="95" customFormat="1" ht="13.5" hidden="1">
      <c r="A542" s="109" t="s">
        <v>410</v>
      </c>
      <c r="B542" s="61"/>
      <c r="C542" s="61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</row>
    <row r="543" spans="1:93" s="95" customFormat="1" ht="13.5">
      <c r="A543" s="109" t="s">
        <v>411</v>
      </c>
      <c r="B543" s="61">
        <v>500</v>
      </c>
      <c r="C543" s="61">
        <v>500</v>
      </c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</row>
    <row r="544" spans="1:93" s="94" customFormat="1" ht="13.5">
      <c r="A544" s="116" t="s">
        <v>412</v>
      </c>
      <c r="B544" s="57">
        <f>SUM(B545)</f>
        <v>0</v>
      </c>
      <c r="C544" s="57">
        <f>SUM(C545)</f>
        <v>0</v>
      </c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</row>
    <row r="545" spans="1:93" s="95" customFormat="1" ht="13.5">
      <c r="A545" s="109" t="s">
        <v>413</v>
      </c>
      <c r="B545" s="61"/>
      <c r="C545" s="61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</row>
    <row r="546" spans="1:93" s="94" customFormat="1" ht="13.5">
      <c r="A546" s="116" t="s">
        <v>414</v>
      </c>
      <c r="B546" s="57">
        <f>SUM(B547:B555)</f>
        <v>26716</v>
      </c>
      <c r="C546" s="57">
        <f>SUM(C547:C555)</f>
        <v>31216</v>
      </c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</row>
    <row r="547" spans="1:93" s="95" customFormat="1" ht="13.5">
      <c r="A547" s="109" t="s">
        <v>415</v>
      </c>
      <c r="B547" s="61">
        <v>150</v>
      </c>
      <c r="C547" s="61">
        <v>150</v>
      </c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</row>
    <row r="548" spans="1:93" s="95" customFormat="1" ht="13.5">
      <c r="A548" s="109" t="s">
        <v>416</v>
      </c>
      <c r="B548" s="61">
        <v>100</v>
      </c>
      <c r="C548" s="61">
        <v>100</v>
      </c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</row>
    <row r="549" spans="1:93" s="95" customFormat="1" ht="13.5">
      <c r="A549" s="109" t="s">
        <v>417</v>
      </c>
      <c r="B549" s="61"/>
      <c r="C549" s="61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</row>
    <row r="550" spans="1:93" s="95" customFormat="1" ht="13.5">
      <c r="A550" s="109" t="s">
        <v>418</v>
      </c>
      <c r="B550" s="61"/>
      <c r="C550" s="61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</row>
    <row r="551" spans="1:93" s="95" customFormat="1" ht="13.5">
      <c r="A551" s="109" t="s">
        <v>419</v>
      </c>
      <c r="B551" s="61">
        <v>6730</v>
      </c>
      <c r="C551" s="61">
        <v>6730</v>
      </c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</row>
    <row r="552" spans="1:93" s="95" customFormat="1" ht="13.5">
      <c r="A552" s="109" t="s">
        <v>420</v>
      </c>
      <c r="B552" s="61">
        <v>759</v>
      </c>
      <c r="C552" s="61">
        <v>759</v>
      </c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</row>
    <row r="553" spans="1:93" s="95" customFormat="1" ht="13.5">
      <c r="A553" s="126" t="s">
        <v>421</v>
      </c>
      <c r="B553" s="61">
        <v>18907</v>
      </c>
      <c r="C553" s="61">
        <v>23407</v>
      </c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</row>
    <row r="554" spans="1:93" s="95" customFormat="1" ht="13.5">
      <c r="A554" s="126" t="s">
        <v>422</v>
      </c>
      <c r="B554" s="61">
        <v>5</v>
      </c>
      <c r="C554" s="61">
        <v>5</v>
      </c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</row>
    <row r="555" spans="1:93" s="95" customFormat="1" ht="13.5">
      <c r="A555" s="109" t="s">
        <v>423</v>
      </c>
      <c r="B555" s="61">
        <v>65</v>
      </c>
      <c r="C555" s="61">
        <v>65</v>
      </c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</row>
    <row r="556" spans="1:93" s="94" customFormat="1" ht="13.5">
      <c r="A556" s="116" t="s">
        <v>424</v>
      </c>
      <c r="B556" s="57">
        <f>SUM(B557:B559)</f>
        <v>0</v>
      </c>
      <c r="C556" s="57">
        <f>SUM(C557:C559)</f>
        <v>857</v>
      </c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</row>
    <row r="557" spans="1:93" s="95" customFormat="1" ht="13.5" hidden="1">
      <c r="A557" s="109" t="s">
        <v>425</v>
      </c>
      <c r="B557" s="61"/>
      <c r="C557" s="61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</row>
    <row r="558" spans="1:93" s="95" customFormat="1" ht="13.5">
      <c r="A558" s="109" t="s">
        <v>426</v>
      </c>
      <c r="B558" s="61">
        <v>0</v>
      </c>
      <c r="C558" s="61">
        <v>857</v>
      </c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</row>
    <row r="559" spans="1:93" s="95" customFormat="1" ht="13.5" hidden="1">
      <c r="A559" s="109" t="s">
        <v>427</v>
      </c>
      <c r="B559" s="61"/>
      <c r="C559" s="61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</row>
    <row r="560" spans="1:93" s="94" customFormat="1" ht="13.5">
      <c r="A560" s="116" t="s">
        <v>428</v>
      </c>
      <c r="B560" s="57">
        <f>SUM(B561:B569)</f>
        <v>4495</v>
      </c>
      <c r="C560" s="57">
        <f>SUM(C561:C569)</f>
        <v>4593</v>
      </c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</row>
    <row r="561" spans="1:93" s="95" customFormat="1" ht="13.5">
      <c r="A561" s="109" t="s">
        <v>429</v>
      </c>
      <c r="B561" s="61">
        <v>36</v>
      </c>
      <c r="C561" s="61">
        <v>36</v>
      </c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</row>
    <row r="562" spans="1:93" s="95" customFormat="1" ht="13.5" hidden="1">
      <c r="A562" s="109" t="s">
        <v>430</v>
      </c>
      <c r="B562" s="61"/>
      <c r="C562" s="61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</row>
    <row r="563" spans="1:93" s="95" customFormat="1" ht="13.5">
      <c r="A563" s="109" t="s">
        <v>431</v>
      </c>
      <c r="B563" s="61"/>
      <c r="C563" s="61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</row>
    <row r="564" spans="1:93" s="95" customFormat="1" ht="13.5">
      <c r="A564" s="109" t="s">
        <v>432</v>
      </c>
      <c r="B564" s="61">
        <v>3598</v>
      </c>
      <c r="C564" s="61">
        <v>3598</v>
      </c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</row>
    <row r="565" spans="1:93" s="95" customFormat="1" ht="13.5">
      <c r="A565" s="109" t="s">
        <v>433</v>
      </c>
      <c r="B565" s="61"/>
      <c r="C565" s="61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</row>
    <row r="566" spans="1:93" s="95" customFormat="1" ht="13.5">
      <c r="A566" s="109" t="s">
        <v>434</v>
      </c>
      <c r="B566" s="61"/>
      <c r="C566" s="61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</row>
    <row r="567" spans="1:93" s="95" customFormat="1" ht="13.5">
      <c r="A567" s="109" t="s">
        <v>435</v>
      </c>
      <c r="B567" s="61"/>
      <c r="C567" s="61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</row>
    <row r="568" spans="1:93" s="95" customFormat="1" ht="13.5">
      <c r="A568" s="109" t="s">
        <v>436</v>
      </c>
      <c r="B568" s="61">
        <v>30</v>
      </c>
      <c r="C568" s="61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</row>
    <row r="569" spans="1:93" s="95" customFormat="1" ht="13.5">
      <c r="A569" s="109" t="s">
        <v>437</v>
      </c>
      <c r="B569" s="61">
        <v>831</v>
      </c>
      <c r="C569" s="61">
        <v>959</v>
      </c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</row>
    <row r="570" spans="1:93" s="94" customFormat="1" ht="13.5">
      <c r="A570" s="116" t="s">
        <v>438</v>
      </c>
      <c r="B570" s="57">
        <f>SUM(B571:B577)</f>
        <v>4024</v>
      </c>
      <c r="C570" s="57">
        <f>SUM(C571:C577)</f>
        <v>4403</v>
      </c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</row>
    <row r="571" spans="1:93" s="95" customFormat="1" ht="13.5">
      <c r="A571" s="109" t="s">
        <v>439</v>
      </c>
      <c r="B571" s="61">
        <v>1000</v>
      </c>
      <c r="C571" s="61">
        <v>1279</v>
      </c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</row>
    <row r="572" spans="1:93" s="95" customFormat="1" ht="13.5">
      <c r="A572" s="109" t="s">
        <v>440</v>
      </c>
      <c r="B572" s="61">
        <v>1105</v>
      </c>
      <c r="C572" s="61">
        <v>1105</v>
      </c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</row>
    <row r="573" spans="1:93" s="95" customFormat="1" ht="13.5">
      <c r="A573" s="109" t="s">
        <v>441</v>
      </c>
      <c r="B573" s="61"/>
      <c r="C573" s="61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</row>
    <row r="574" spans="1:93" s="95" customFormat="1" ht="13.5">
      <c r="A574" s="109" t="s">
        <v>442</v>
      </c>
      <c r="B574" s="61">
        <v>182</v>
      </c>
      <c r="C574" s="61">
        <v>182</v>
      </c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</row>
    <row r="575" spans="1:93" s="95" customFormat="1" ht="13.5">
      <c r="A575" s="109" t="s">
        <v>443</v>
      </c>
      <c r="B575" s="61">
        <v>740</v>
      </c>
      <c r="C575" s="61">
        <v>740</v>
      </c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</row>
    <row r="576" spans="1:93" s="95" customFormat="1" ht="13.5" hidden="1">
      <c r="A576" s="109" t="s">
        <v>444</v>
      </c>
      <c r="B576" s="61"/>
      <c r="C576" s="61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</row>
    <row r="577" spans="1:93" s="95" customFormat="1" ht="13.5">
      <c r="A577" s="109" t="s">
        <v>445</v>
      </c>
      <c r="B577" s="61">
        <v>997</v>
      </c>
      <c r="C577" s="61">
        <v>1097</v>
      </c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</row>
    <row r="578" spans="1:93" s="94" customFormat="1" ht="13.5">
      <c r="A578" s="116" t="s">
        <v>446</v>
      </c>
      <c r="B578" s="57">
        <f>SUM(B579:B584)</f>
        <v>947</v>
      </c>
      <c r="C578" s="57">
        <f>SUM(C579:C584)</f>
        <v>6418</v>
      </c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</row>
    <row r="579" spans="1:93" s="95" customFormat="1" ht="13.5">
      <c r="A579" s="109" t="s">
        <v>447</v>
      </c>
      <c r="B579" s="61"/>
      <c r="C579" s="61">
        <v>392</v>
      </c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</row>
    <row r="580" spans="1:93" s="95" customFormat="1" ht="13.5">
      <c r="A580" s="109" t="s">
        <v>448</v>
      </c>
      <c r="B580" s="61">
        <v>502</v>
      </c>
      <c r="C580" s="61">
        <v>2967</v>
      </c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</row>
    <row r="581" spans="1:93" s="95" customFormat="1" ht="13.5" hidden="1">
      <c r="A581" s="109" t="s">
        <v>449</v>
      </c>
      <c r="B581" s="61"/>
      <c r="C581" s="61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</row>
    <row r="582" spans="1:93" s="95" customFormat="1" ht="13.5" hidden="1">
      <c r="A582" s="109" t="s">
        <v>450</v>
      </c>
      <c r="B582" s="61"/>
      <c r="C582" s="61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</row>
    <row r="583" spans="1:93" s="95" customFormat="1" ht="13.5">
      <c r="A583" s="121" t="s">
        <v>451</v>
      </c>
      <c r="B583" s="61">
        <v>6</v>
      </c>
      <c r="C583" s="61">
        <v>76</v>
      </c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</row>
    <row r="584" spans="1:93" s="95" customFormat="1" ht="13.5">
      <c r="A584" s="109" t="s">
        <v>452</v>
      </c>
      <c r="B584" s="61">
        <v>439</v>
      </c>
      <c r="C584" s="61">
        <v>2983</v>
      </c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</row>
    <row r="585" spans="1:93" s="94" customFormat="1" ht="13.5">
      <c r="A585" s="116" t="s">
        <v>453</v>
      </c>
      <c r="B585" s="127">
        <f>SUM(B586:B592)</f>
        <v>159</v>
      </c>
      <c r="C585" s="127">
        <f>SUM(C586:C592)</f>
        <v>568</v>
      </c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</row>
    <row r="586" spans="1:93" s="95" customFormat="1" ht="13.5" hidden="1">
      <c r="A586" s="109" t="s">
        <v>454</v>
      </c>
      <c r="B586" s="61"/>
      <c r="C586" s="61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</row>
    <row r="587" spans="1:93" s="95" customFormat="1" ht="13.5">
      <c r="A587" s="109" t="s">
        <v>455</v>
      </c>
      <c r="B587" s="61"/>
      <c r="C587" s="61">
        <v>251</v>
      </c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</row>
    <row r="588" spans="1:93" s="95" customFormat="1" ht="13.5">
      <c r="A588" s="109" t="s">
        <v>456</v>
      </c>
      <c r="B588" s="61"/>
      <c r="C588" s="61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</row>
    <row r="589" spans="1:93" s="95" customFormat="1" ht="13.5">
      <c r="A589" s="109" t="s">
        <v>457</v>
      </c>
      <c r="B589" s="61"/>
      <c r="C589" s="61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</row>
    <row r="590" spans="1:93" s="95" customFormat="1" ht="13.5">
      <c r="A590" s="109" t="s">
        <v>458</v>
      </c>
      <c r="B590" s="61">
        <v>45</v>
      </c>
      <c r="C590" s="61">
        <v>182</v>
      </c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</row>
    <row r="591" spans="1:93" s="95" customFormat="1" ht="13.5">
      <c r="A591" s="109" t="s">
        <v>459</v>
      </c>
      <c r="B591" s="61">
        <v>79</v>
      </c>
      <c r="C591" s="61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</row>
    <row r="592" spans="1:93" s="95" customFormat="1" ht="13.5">
      <c r="A592" s="109" t="s">
        <v>460</v>
      </c>
      <c r="B592" s="61">
        <v>35</v>
      </c>
      <c r="C592" s="61">
        <v>135</v>
      </c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</row>
    <row r="593" spans="1:93" s="94" customFormat="1" ht="13.5">
      <c r="A593" s="116" t="s">
        <v>461</v>
      </c>
      <c r="B593" s="57">
        <f>SUM(B594:B601)</f>
        <v>367</v>
      </c>
      <c r="C593" s="57">
        <f>SUM(C594:C601)</f>
        <v>1777</v>
      </c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</row>
    <row r="594" spans="1:93" s="95" customFormat="1" ht="13.5">
      <c r="A594" s="109" t="s">
        <v>49</v>
      </c>
      <c r="B594" s="61">
        <v>10</v>
      </c>
      <c r="C594" s="61">
        <v>10</v>
      </c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</row>
    <row r="595" spans="1:93" s="95" customFormat="1" ht="13.5" hidden="1">
      <c r="A595" s="109" t="s">
        <v>50</v>
      </c>
      <c r="B595" s="61"/>
      <c r="C595" s="61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</row>
    <row r="596" spans="1:93" s="95" customFormat="1" ht="13.5" hidden="1">
      <c r="A596" s="109" t="s">
        <v>51</v>
      </c>
      <c r="B596" s="61"/>
      <c r="C596" s="61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</row>
    <row r="597" spans="1:93" s="95" customFormat="1" ht="13.5">
      <c r="A597" s="109" t="s">
        <v>462</v>
      </c>
      <c r="B597" s="61">
        <v>28</v>
      </c>
      <c r="C597" s="61">
        <v>28</v>
      </c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</row>
    <row r="598" spans="1:93" s="95" customFormat="1" ht="13.5">
      <c r="A598" s="109" t="s">
        <v>463</v>
      </c>
      <c r="B598" s="61">
        <v>24</v>
      </c>
      <c r="C598" s="61">
        <v>24</v>
      </c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</row>
    <row r="599" spans="1:93" s="95" customFormat="1" ht="13.5" hidden="1">
      <c r="A599" s="109" t="s">
        <v>464</v>
      </c>
      <c r="B599" s="61"/>
      <c r="C599" s="61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</row>
    <row r="600" spans="1:93" s="95" customFormat="1" ht="13.5">
      <c r="A600" s="109" t="s">
        <v>465</v>
      </c>
      <c r="B600" s="61">
        <v>194</v>
      </c>
      <c r="C600" s="61">
        <v>1604</v>
      </c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</row>
    <row r="601" spans="1:93" s="95" customFormat="1" ht="13.5">
      <c r="A601" s="109" t="s">
        <v>466</v>
      </c>
      <c r="B601" s="61">
        <v>111</v>
      </c>
      <c r="C601" s="61">
        <v>111</v>
      </c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</row>
    <row r="602" spans="1:93" s="94" customFormat="1" ht="13.5" hidden="1">
      <c r="A602" s="116" t="s">
        <v>467</v>
      </c>
      <c r="B602" s="57">
        <f>SUM(B603:B606)</f>
        <v>0</v>
      </c>
      <c r="C602" s="57">
        <f>SUM(C603:C606)</f>
        <v>0</v>
      </c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</row>
    <row r="603" spans="1:93" s="95" customFormat="1" ht="13.5" hidden="1">
      <c r="A603" s="109" t="s">
        <v>49</v>
      </c>
      <c r="B603" s="61"/>
      <c r="C603" s="61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</row>
    <row r="604" spans="1:93" s="95" customFormat="1" ht="13.5" hidden="1">
      <c r="A604" s="109" t="s">
        <v>50</v>
      </c>
      <c r="B604" s="61"/>
      <c r="C604" s="61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</row>
    <row r="605" spans="1:93" s="95" customFormat="1" ht="13.5" hidden="1">
      <c r="A605" s="109" t="s">
        <v>51</v>
      </c>
      <c r="B605" s="61"/>
      <c r="C605" s="61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</row>
    <row r="606" spans="1:93" s="95" customFormat="1" ht="13.5" hidden="1">
      <c r="A606" s="109" t="s">
        <v>468</v>
      </c>
      <c r="B606" s="61"/>
      <c r="C606" s="61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</row>
    <row r="607" spans="1:93" s="94" customFormat="1" ht="13.5">
      <c r="A607" s="116" t="s">
        <v>469</v>
      </c>
      <c r="B607" s="57">
        <f>SUM(B608:B609)</f>
        <v>12528</v>
      </c>
      <c r="C607" s="57">
        <f>SUM(C608:C609)</f>
        <v>16928</v>
      </c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</row>
    <row r="608" spans="1:93" s="95" customFormat="1" ht="13.5">
      <c r="A608" s="109" t="s">
        <v>470</v>
      </c>
      <c r="B608" s="61">
        <v>10307</v>
      </c>
      <c r="C608" s="61">
        <v>14707</v>
      </c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</row>
    <row r="609" spans="1:93" s="95" customFormat="1" ht="13.5">
      <c r="A609" s="109" t="s">
        <v>471</v>
      </c>
      <c r="B609" s="61">
        <v>2221</v>
      </c>
      <c r="C609" s="61">
        <v>2221</v>
      </c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</row>
    <row r="610" spans="1:93" s="94" customFormat="1" ht="13.5">
      <c r="A610" s="116" t="s">
        <v>472</v>
      </c>
      <c r="B610" s="57">
        <f>SUM(B611:B612)</f>
        <v>200</v>
      </c>
      <c r="C610" s="57">
        <f>SUM(C611:C612)</f>
        <v>0</v>
      </c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</row>
    <row r="611" spans="1:93" s="95" customFormat="1" ht="13.5">
      <c r="A611" s="109" t="s">
        <v>473</v>
      </c>
      <c r="B611" s="61">
        <v>200</v>
      </c>
      <c r="C611" s="61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</row>
    <row r="612" spans="1:93" s="95" customFormat="1" ht="13.5">
      <c r="A612" s="109" t="s">
        <v>474</v>
      </c>
      <c r="B612" s="61"/>
      <c r="C612" s="61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</row>
    <row r="613" spans="1:93" s="94" customFormat="1" ht="13.5">
      <c r="A613" s="116" t="s">
        <v>475</v>
      </c>
      <c r="B613" s="57">
        <f>SUM(B614:B615)</f>
        <v>233</v>
      </c>
      <c r="C613" s="57">
        <f>SUM(C614:C615)</f>
        <v>1251</v>
      </c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</row>
    <row r="614" spans="1:93" s="95" customFormat="1" ht="13.5">
      <c r="A614" s="109" t="s">
        <v>476</v>
      </c>
      <c r="B614" s="61">
        <v>133</v>
      </c>
      <c r="C614" s="61">
        <v>751</v>
      </c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</row>
    <row r="615" spans="1:93" s="95" customFormat="1" ht="13.5">
      <c r="A615" s="109" t="s">
        <v>477</v>
      </c>
      <c r="B615" s="61">
        <v>100</v>
      </c>
      <c r="C615" s="61">
        <v>500</v>
      </c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</row>
    <row r="616" spans="1:93" s="94" customFormat="1" ht="13.5" hidden="1">
      <c r="A616" s="116" t="s">
        <v>478</v>
      </c>
      <c r="B616" s="57">
        <f>B617+B618</f>
        <v>0</v>
      </c>
      <c r="C616" s="57">
        <f>C617+C618</f>
        <v>0</v>
      </c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</row>
    <row r="617" spans="1:93" s="95" customFormat="1" ht="13.5" hidden="1">
      <c r="A617" s="109" t="s">
        <v>479</v>
      </c>
      <c r="B617" s="61"/>
      <c r="C617" s="61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</row>
    <row r="618" spans="1:93" s="95" customFormat="1" ht="13.5" hidden="1">
      <c r="A618" s="109" t="s">
        <v>480</v>
      </c>
      <c r="B618" s="61"/>
      <c r="C618" s="61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</row>
    <row r="619" spans="1:93" s="94" customFormat="1" ht="13.5">
      <c r="A619" s="116" t="s">
        <v>481</v>
      </c>
      <c r="B619" s="57">
        <f>SUM(B620:B621)</f>
        <v>200</v>
      </c>
      <c r="C619" s="57">
        <f>SUM(C620:C621)</f>
        <v>154</v>
      </c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</row>
    <row r="620" spans="1:93" s="95" customFormat="1" ht="13.5">
      <c r="A620" s="109" t="s">
        <v>482</v>
      </c>
      <c r="B620" s="61">
        <v>170</v>
      </c>
      <c r="C620" s="61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</row>
    <row r="621" spans="1:93" s="95" customFormat="1" ht="13.5">
      <c r="A621" s="109" t="s">
        <v>483</v>
      </c>
      <c r="B621" s="61">
        <v>30</v>
      </c>
      <c r="C621" s="61">
        <v>154</v>
      </c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</row>
    <row r="622" spans="1:93" s="94" customFormat="1" ht="13.5">
      <c r="A622" s="116" t="s">
        <v>484</v>
      </c>
      <c r="B622" s="57">
        <f>SUM(B623:B625)</f>
        <v>606</v>
      </c>
      <c r="C622" s="57">
        <f>SUM(C623:C625)</f>
        <v>606</v>
      </c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</row>
    <row r="623" spans="1:93" s="95" customFormat="1" ht="13.5" hidden="1">
      <c r="A623" s="109" t="s">
        <v>485</v>
      </c>
      <c r="B623" s="61"/>
      <c r="C623" s="61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</row>
    <row r="624" spans="1:93" s="95" customFormat="1" ht="13.5">
      <c r="A624" s="109" t="s">
        <v>486</v>
      </c>
      <c r="B624" s="61">
        <v>486</v>
      </c>
      <c r="C624" s="61">
        <v>486</v>
      </c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</row>
    <row r="625" spans="1:93" s="95" customFormat="1" ht="13.5">
      <c r="A625" s="109" t="s">
        <v>487</v>
      </c>
      <c r="B625" s="61">
        <v>120</v>
      </c>
      <c r="C625" s="61">
        <v>120</v>
      </c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</row>
    <row r="626" spans="1:93" s="94" customFormat="1" ht="13.5" hidden="1">
      <c r="A626" s="116" t="s">
        <v>488</v>
      </c>
      <c r="B626" s="57">
        <f>SUM(B627:B630)</f>
        <v>0</v>
      </c>
      <c r="C626" s="57">
        <f>SUM(C627:C630)</f>
        <v>0</v>
      </c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</row>
    <row r="627" spans="1:93" s="95" customFormat="1" ht="13.5" hidden="1">
      <c r="A627" s="109" t="s">
        <v>489</v>
      </c>
      <c r="B627" s="61"/>
      <c r="C627" s="61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</row>
    <row r="628" spans="1:93" s="95" customFormat="1" ht="13.5" hidden="1">
      <c r="A628" s="109" t="s">
        <v>490</v>
      </c>
      <c r="B628" s="61"/>
      <c r="C628" s="61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</row>
    <row r="629" spans="1:93" s="95" customFormat="1" ht="13.5" hidden="1">
      <c r="A629" s="109" t="s">
        <v>491</v>
      </c>
      <c r="B629" s="61"/>
      <c r="C629" s="61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</row>
    <row r="630" spans="1:93" s="95" customFormat="1" ht="13.5" hidden="1">
      <c r="A630" s="109" t="s">
        <v>492</v>
      </c>
      <c r="B630" s="61"/>
      <c r="C630" s="61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</row>
    <row r="631" spans="1:93" s="94" customFormat="1" ht="13.5">
      <c r="A631" s="128" t="s">
        <v>493</v>
      </c>
      <c r="B631" s="57">
        <f>SUM(B632:B638)</f>
        <v>200</v>
      </c>
      <c r="C631" s="57">
        <f>SUM(C632:C638)</f>
        <v>13</v>
      </c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</row>
    <row r="632" spans="1:93" s="95" customFormat="1" ht="13.5">
      <c r="A632" s="121" t="s">
        <v>49</v>
      </c>
      <c r="B632" s="61">
        <v>200</v>
      </c>
      <c r="C632" s="61">
        <v>13</v>
      </c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</row>
    <row r="633" spans="1:93" s="95" customFormat="1" ht="13.5" hidden="1">
      <c r="A633" s="121" t="s">
        <v>50</v>
      </c>
      <c r="B633" s="61"/>
      <c r="C633" s="61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</row>
    <row r="634" spans="1:93" s="95" customFormat="1" ht="13.5" hidden="1">
      <c r="A634" s="121" t="s">
        <v>51</v>
      </c>
      <c r="B634" s="61"/>
      <c r="C634" s="61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</row>
    <row r="635" spans="1:93" s="95" customFormat="1" ht="13.5" hidden="1">
      <c r="A635" s="121" t="s">
        <v>494</v>
      </c>
      <c r="B635" s="61"/>
      <c r="C635" s="61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</row>
    <row r="636" spans="1:93" s="95" customFormat="1" ht="13.5" hidden="1">
      <c r="A636" s="121" t="s">
        <v>495</v>
      </c>
      <c r="B636" s="61"/>
      <c r="C636" s="61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</row>
    <row r="637" spans="1:93" s="95" customFormat="1" ht="13.5" hidden="1">
      <c r="A637" s="121" t="s">
        <v>58</v>
      </c>
      <c r="B637" s="61"/>
      <c r="C637" s="61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</row>
    <row r="638" spans="1:93" s="95" customFormat="1" ht="13.5" hidden="1">
      <c r="A638" s="121" t="s">
        <v>496</v>
      </c>
      <c r="B638" s="61"/>
      <c r="C638" s="61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</row>
    <row r="639" spans="1:93" s="95" customFormat="1" ht="13.5">
      <c r="A639" s="116" t="s">
        <v>497</v>
      </c>
      <c r="B639" s="61">
        <v>516</v>
      </c>
      <c r="C639" s="61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</row>
    <row r="640" spans="1:93" s="94" customFormat="1" ht="13.5">
      <c r="A640" s="116" t="s">
        <v>498</v>
      </c>
      <c r="B640" s="61">
        <v>1030</v>
      </c>
      <c r="C640" s="61">
        <v>1030</v>
      </c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</row>
    <row r="641" spans="1:93" s="93" customFormat="1" ht="13.5">
      <c r="A641" s="122" t="s">
        <v>499</v>
      </c>
      <c r="B641" s="54">
        <f>B642+B647+B660+B664+B676+B679+B683+B688+B692+B696+B699+B708+B710</f>
        <v>17190</v>
      </c>
      <c r="C641" s="54">
        <f>C642+C647+C660+C664+C676+C679+C683+C688+C692+C696+C699+C708+C710</f>
        <v>24093</v>
      </c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</row>
    <row r="642" spans="1:93" s="94" customFormat="1" ht="13.5">
      <c r="A642" s="116" t="s">
        <v>500</v>
      </c>
      <c r="B642" s="57">
        <f>SUM(B643:B646)</f>
        <v>271</v>
      </c>
      <c r="C642" s="57">
        <f>SUM(C643:C646)</f>
        <v>471</v>
      </c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</row>
    <row r="643" spans="1:93" s="95" customFormat="1" ht="13.5">
      <c r="A643" s="109" t="s">
        <v>49</v>
      </c>
      <c r="B643" s="61">
        <v>271</v>
      </c>
      <c r="C643" s="61">
        <v>271</v>
      </c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</row>
    <row r="644" spans="1:93" s="95" customFormat="1" ht="13.5" hidden="1">
      <c r="A644" s="109" t="s">
        <v>50</v>
      </c>
      <c r="B644" s="61"/>
      <c r="C644" s="61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</row>
    <row r="645" spans="1:93" s="95" customFormat="1" ht="13.5" hidden="1">
      <c r="A645" s="109" t="s">
        <v>51</v>
      </c>
      <c r="B645" s="61"/>
      <c r="C645" s="61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</row>
    <row r="646" spans="1:93" s="95" customFormat="1" ht="13.5">
      <c r="A646" s="109" t="s">
        <v>501</v>
      </c>
      <c r="B646" s="61"/>
      <c r="C646" s="61">
        <v>200</v>
      </c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</row>
    <row r="647" spans="1:93" s="94" customFormat="1" ht="13.5">
      <c r="A647" s="116" t="s">
        <v>502</v>
      </c>
      <c r="B647" s="57">
        <f>SUM(B648:B659)</f>
        <v>3027</v>
      </c>
      <c r="C647" s="57">
        <f>SUM(C648:C659)</f>
        <v>3027</v>
      </c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</row>
    <row r="648" spans="1:93" s="95" customFormat="1" ht="13.5">
      <c r="A648" s="109" t="s">
        <v>503</v>
      </c>
      <c r="B648" s="61">
        <v>2297</v>
      </c>
      <c r="C648" s="61">
        <v>2297</v>
      </c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  <c r="CL648" s="38"/>
      <c r="CM648" s="38"/>
      <c r="CN648" s="38"/>
      <c r="CO648" s="38"/>
    </row>
    <row r="649" spans="1:93" s="95" customFormat="1" ht="13.5" hidden="1">
      <c r="A649" s="109" t="s">
        <v>504</v>
      </c>
      <c r="B649" s="61"/>
      <c r="C649" s="61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  <c r="CL649" s="38"/>
      <c r="CM649" s="38"/>
      <c r="CN649" s="38"/>
      <c r="CO649" s="38"/>
    </row>
    <row r="650" spans="1:93" s="95" customFormat="1" ht="13.5" hidden="1">
      <c r="A650" s="109" t="s">
        <v>505</v>
      </c>
      <c r="B650" s="61"/>
      <c r="C650" s="61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</row>
    <row r="651" spans="1:93" s="95" customFormat="1" ht="13.5" hidden="1">
      <c r="A651" s="109" t="s">
        <v>506</v>
      </c>
      <c r="B651" s="61"/>
      <c r="C651" s="61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</row>
    <row r="652" spans="1:93" s="95" customFormat="1" ht="13.5" hidden="1">
      <c r="A652" s="109" t="s">
        <v>507</v>
      </c>
      <c r="B652" s="61"/>
      <c r="C652" s="61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</row>
    <row r="653" spans="1:93" s="95" customFormat="1" ht="13.5" hidden="1">
      <c r="A653" s="109" t="s">
        <v>508</v>
      </c>
      <c r="B653" s="61"/>
      <c r="C653" s="61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</row>
    <row r="654" spans="1:93" s="95" customFormat="1" ht="13.5" hidden="1">
      <c r="A654" s="109" t="s">
        <v>509</v>
      </c>
      <c r="B654" s="61"/>
      <c r="C654" s="61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</row>
    <row r="655" spans="1:93" s="95" customFormat="1" ht="13.5" hidden="1">
      <c r="A655" s="109" t="s">
        <v>510</v>
      </c>
      <c r="B655" s="61"/>
      <c r="C655" s="61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</row>
    <row r="656" spans="1:93" s="95" customFormat="1" ht="13.5" hidden="1">
      <c r="A656" s="109" t="s">
        <v>511</v>
      </c>
      <c r="B656" s="61"/>
      <c r="C656" s="61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</row>
    <row r="657" spans="1:93" s="95" customFormat="1" ht="13.5" hidden="1">
      <c r="A657" s="109" t="s">
        <v>512</v>
      </c>
      <c r="B657" s="61"/>
      <c r="C657" s="61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</row>
    <row r="658" spans="1:93" s="95" customFormat="1" ht="13.5" hidden="1">
      <c r="A658" s="109" t="s">
        <v>513</v>
      </c>
      <c r="B658" s="61"/>
      <c r="C658" s="61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</row>
    <row r="659" spans="1:93" s="95" customFormat="1" ht="13.5">
      <c r="A659" s="109" t="s">
        <v>514</v>
      </c>
      <c r="B659" s="61">
        <v>730</v>
      </c>
      <c r="C659" s="61">
        <v>730</v>
      </c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</row>
    <row r="660" spans="1:93" s="94" customFormat="1" ht="13.5">
      <c r="A660" s="116" t="s">
        <v>515</v>
      </c>
      <c r="B660" s="127">
        <f>SUM(B661:B663)</f>
        <v>2062</v>
      </c>
      <c r="C660" s="127">
        <f>SUM(C661:C663)</f>
        <v>3021</v>
      </c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</row>
    <row r="661" spans="1:93" s="95" customFormat="1" ht="13.5">
      <c r="A661" s="109" t="s">
        <v>516</v>
      </c>
      <c r="B661" s="61">
        <v>502</v>
      </c>
      <c r="C661" s="61">
        <v>831</v>
      </c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</row>
    <row r="662" spans="1:93" s="95" customFormat="1" ht="13.5">
      <c r="A662" s="109" t="s">
        <v>517</v>
      </c>
      <c r="B662" s="61">
        <v>451</v>
      </c>
      <c r="C662" s="61">
        <v>1605</v>
      </c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</row>
    <row r="663" spans="1:93" s="95" customFormat="1" ht="13.5">
      <c r="A663" s="109" t="s">
        <v>518</v>
      </c>
      <c r="B663" s="61">
        <v>1109</v>
      </c>
      <c r="C663" s="61">
        <v>585</v>
      </c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</row>
    <row r="664" spans="1:93" s="94" customFormat="1" ht="13.5">
      <c r="A664" s="116" t="s">
        <v>519</v>
      </c>
      <c r="B664" s="127">
        <f>SUM(B665:B675)</f>
        <v>7876</v>
      </c>
      <c r="C664" s="127">
        <f>SUM(C665:C675)</f>
        <v>6337</v>
      </c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</row>
    <row r="665" spans="1:93" s="95" customFormat="1" ht="13.5" hidden="1">
      <c r="A665" s="109" t="s">
        <v>520</v>
      </c>
      <c r="B665" s="61"/>
      <c r="C665" s="61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</row>
    <row r="666" spans="1:93" s="95" customFormat="1" ht="13.5">
      <c r="A666" s="109" t="s">
        <v>521</v>
      </c>
      <c r="B666" s="61">
        <v>934</v>
      </c>
      <c r="C666" s="61">
        <v>734</v>
      </c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</row>
    <row r="667" spans="1:93" s="95" customFormat="1" ht="13.5">
      <c r="A667" s="109" t="s">
        <v>522</v>
      </c>
      <c r="B667" s="61">
        <v>1114</v>
      </c>
      <c r="C667" s="61">
        <v>307</v>
      </c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</row>
    <row r="668" spans="1:93" s="95" customFormat="1" ht="13.5" hidden="1">
      <c r="A668" s="109" t="s">
        <v>523</v>
      </c>
      <c r="B668" s="61"/>
      <c r="C668" s="61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</row>
    <row r="669" spans="1:93" s="95" customFormat="1" ht="13.5" hidden="1">
      <c r="A669" s="109" t="s">
        <v>524</v>
      </c>
      <c r="B669" s="61"/>
      <c r="C669" s="61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</row>
    <row r="670" spans="1:93" s="95" customFormat="1" ht="13.5" hidden="1">
      <c r="A670" s="109" t="s">
        <v>525</v>
      </c>
      <c r="B670" s="61"/>
      <c r="C670" s="61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</row>
    <row r="671" spans="1:93" s="95" customFormat="1" ht="13.5" hidden="1">
      <c r="A671" s="109" t="s">
        <v>526</v>
      </c>
      <c r="B671" s="61"/>
      <c r="C671" s="61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</row>
    <row r="672" spans="1:93" s="95" customFormat="1" ht="13.5">
      <c r="A672" s="109" t="s">
        <v>527</v>
      </c>
      <c r="B672" s="61">
        <v>3150</v>
      </c>
      <c r="C672" s="61">
        <v>4618</v>
      </c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</row>
    <row r="673" spans="1:93" s="95" customFormat="1" ht="13.5">
      <c r="A673" s="109" t="s">
        <v>528</v>
      </c>
      <c r="B673" s="61">
        <v>2638</v>
      </c>
      <c r="C673" s="61">
        <v>638</v>
      </c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</row>
    <row r="674" spans="1:93" s="95" customFormat="1" ht="13.5" hidden="1">
      <c r="A674" s="109" t="s">
        <v>529</v>
      </c>
      <c r="B674" s="61"/>
      <c r="C674" s="61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</row>
    <row r="675" spans="1:93" s="95" customFormat="1" ht="13.5">
      <c r="A675" s="109" t="s">
        <v>530</v>
      </c>
      <c r="B675" s="61">
        <v>40</v>
      </c>
      <c r="C675" s="61">
        <v>40</v>
      </c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</row>
    <row r="676" spans="1:93" s="94" customFormat="1" ht="13.5">
      <c r="A676" s="116" t="s">
        <v>531</v>
      </c>
      <c r="B676" s="57">
        <f>SUM(B677:B678)</f>
        <v>20</v>
      </c>
      <c r="C676" s="57">
        <f>SUM(C677:C678)</f>
        <v>20</v>
      </c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</row>
    <row r="677" spans="1:93" s="95" customFormat="1" ht="13.5">
      <c r="A677" s="109" t="s">
        <v>532</v>
      </c>
      <c r="B677" s="61">
        <v>20</v>
      </c>
      <c r="C677" s="61">
        <v>20</v>
      </c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</row>
    <row r="678" spans="1:93" s="95" customFormat="1" ht="13.5" hidden="1">
      <c r="A678" s="109" t="s">
        <v>533</v>
      </c>
      <c r="B678" s="61"/>
      <c r="C678" s="61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</row>
    <row r="679" spans="1:93" s="94" customFormat="1" ht="13.5">
      <c r="A679" s="116" t="s">
        <v>534</v>
      </c>
      <c r="B679" s="57">
        <f>SUM(B680:B682)</f>
        <v>1411</v>
      </c>
      <c r="C679" s="57">
        <f>SUM(C680:C682)</f>
        <v>3044</v>
      </c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</row>
    <row r="680" spans="1:93" s="95" customFormat="1" ht="13.5">
      <c r="A680" s="109" t="s">
        <v>535</v>
      </c>
      <c r="B680" s="61">
        <v>185</v>
      </c>
      <c r="C680" s="61">
        <v>185</v>
      </c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</row>
    <row r="681" spans="1:93" s="95" customFormat="1" ht="13.5">
      <c r="A681" s="109" t="s">
        <v>536</v>
      </c>
      <c r="B681" s="61">
        <v>552</v>
      </c>
      <c r="C681" s="61">
        <v>2185</v>
      </c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</row>
    <row r="682" spans="1:93" s="95" customFormat="1" ht="13.5">
      <c r="A682" s="109" t="s">
        <v>537</v>
      </c>
      <c r="B682" s="61">
        <v>674</v>
      </c>
      <c r="C682" s="61">
        <v>674</v>
      </c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</row>
    <row r="683" spans="1:93" s="94" customFormat="1" ht="13.5">
      <c r="A683" s="116" t="s">
        <v>538</v>
      </c>
      <c r="B683" s="57">
        <f>SUM(B684:B687)</f>
        <v>2004</v>
      </c>
      <c r="C683" s="57">
        <f>SUM(C684:C687)</f>
        <v>2004</v>
      </c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</row>
    <row r="684" spans="1:93" s="95" customFormat="1" ht="13.5">
      <c r="A684" s="109" t="s">
        <v>539</v>
      </c>
      <c r="B684" s="61">
        <v>1076</v>
      </c>
      <c r="C684" s="61">
        <v>1076</v>
      </c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</row>
    <row r="685" spans="1:93" s="95" customFormat="1" ht="13.5">
      <c r="A685" s="109" t="s">
        <v>540</v>
      </c>
      <c r="B685" s="61">
        <v>928</v>
      </c>
      <c r="C685" s="61">
        <v>928</v>
      </c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</row>
    <row r="686" spans="1:93" s="95" customFormat="1" ht="13.5" hidden="1">
      <c r="A686" s="109" t="s">
        <v>541</v>
      </c>
      <c r="B686" s="61"/>
      <c r="C686" s="61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</row>
    <row r="687" spans="1:93" s="95" customFormat="1" ht="13.5" hidden="1">
      <c r="A687" s="109" t="s">
        <v>542</v>
      </c>
      <c r="B687" s="61"/>
      <c r="C687" s="61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</row>
    <row r="688" spans="1:93" s="94" customFormat="1" ht="13.5">
      <c r="A688" s="116" t="s">
        <v>543</v>
      </c>
      <c r="B688" s="57">
        <f>SUM(B689:B691)</f>
        <v>323</v>
      </c>
      <c r="C688" s="57">
        <f>SUM(C689:C691)</f>
        <v>5300</v>
      </c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</row>
    <row r="689" spans="1:93" s="95" customFormat="1" ht="13.5">
      <c r="A689" s="109" t="s">
        <v>544</v>
      </c>
      <c r="B689" s="61"/>
      <c r="C689" s="61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</row>
    <row r="690" spans="1:93" s="95" customFormat="1" ht="13.5">
      <c r="A690" s="109" t="s">
        <v>545</v>
      </c>
      <c r="B690" s="61">
        <v>323</v>
      </c>
      <c r="C690" s="61">
        <v>5300</v>
      </c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</row>
    <row r="691" spans="1:93" s="95" customFormat="1" ht="13.5">
      <c r="A691" s="109" t="s">
        <v>546</v>
      </c>
      <c r="B691" s="61"/>
      <c r="C691" s="61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</row>
    <row r="692" spans="1:93" s="94" customFormat="1" ht="13.5">
      <c r="A692" s="116" t="s">
        <v>547</v>
      </c>
      <c r="B692" s="57">
        <f>SUM(B693:B695)</f>
        <v>107</v>
      </c>
      <c r="C692" s="57">
        <f>SUM(C693:C695)</f>
        <v>107</v>
      </c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</row>
    <row r="693" spans="1:93" s="95" customFormat="1" ht="13.5">
      <c r="A693" s="109" t="s">
        <v>548</v>
      </c>
      <c r="B693" s="61">
        <v>107</v>
      </c>
      <c r="C693" s="61">
        <v>107</v>
      </c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</row>
    <row r="694" spans="1:93" s="95" customFormat="1" ht="13.5" hidden="1">
      <c r="A694" s="109" t="s">
        <v>549</v>
      </c>
      <c r="B694" s="61"/>
      <c r="C694" s="61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</row>
    <row r="695" spans="1:93" s="95" customFormat="1" ht="13.5" hidden="1">
      <c r="A695" s="109" t="s">
        <v>550</v>
      </c>
      <c r="B695" s="61"/>
      <c r="C695" s="61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</row>
    <row r="696" spans="1:93" s="94" customFormat="1" ht="13.5">
      <c r="A696" s="116" t="s">
        <v>551</v>
      </c>
      <c r="B696" s="57">
        <v>89</v>
      </c>
      <c r="C696" s="57">
        <v>89</v>
      </c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</row>
    <row r="697" spans="1:93" s="95" customFormat="1" ht="13.5">
      <c r="A697" s="109" t="s">
        <v>552</v>
      </c>
      <c r="B697" s="61"/>
      <c r="C697" s="61">
        <v>269</v>
      </c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</row>
    <row r="698" spans="1:93" s="95" customFormat="1" ht="13.5">
      <c r="A698" s="109" t="s">
        <v>553</v>
      </c>
      <c r="B698" s="61">
        <v>89</v>
      </c>
      <c r="C698" s="61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</row>
    <row r="699" spans="1:93" s="94" customFormat="1" ht="13.5" hidden="1">
      <c r="A699" s="125" t="s">
        <v>554</v>
      </c>
      <c r="B699" s="57">
        <f>SUM(B700:B707)</f>
        <v>0</v>
      </c>
      <c r="C699" s="57">
        <f>SUM(C700:C707)</f>
        <v>0</v>
      </c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</row>
    <row r="700" spans="1:93" s="95" customFormat="1" ht="13.5" hidden="1">
      <c r="A700" s="121" t="s">
        <v>49</v>
      </c>
      <c r="B700" s="61"/>
      <c r="C700" s="61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</row>
    <row r="701" spans="1:93" s="95" customFormat="1" ht="13.5" hidden="1">
      <c r="A701" s="121" t="s">
        <v>50</v>
      </c>
      <c r="B701" s="61"/>
      <c r="C701" s="61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</row>
    <row r="702" spans="1:93" s="95" customFormat="1" ht="13.5" hidden="1">
      <c r="A702" s="121" t="s">
        <v>51</v>
      </c>
      <c r="B702" s="61"/>
      <c r="C702" s="61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</row>
    <row r="703" spans="1:93" s="95" customFormat="1" ht="13.5" hidden="1">
      <c r="A703" s="121" t="s">
        <v>91</v>
      </c>
      <c r="B703" s="61"/>
      <c r="C703" s="61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</row>
    <row r="704" spans="1:93" s="95" customFormat="1" ht="13.5" hidden="1">
      <c r="A704" s="121" t="s">
        <v>555</v>
      </c>
      <c r="B704" s="61"/>
      <c r="C704" s="61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</row>
    <row r="705" spans="1:93" s="95" customFormat="1" ht="13.5" hidden="1">
      <c r="A705" s="121" t="s">
        <v>556</v>
      </c>
      <c r="B705" s="61"/>
      <c r="C705" s="61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</row>
    <row r="706" spans="1:93" s="95" customFormat="1" ht="13.5" hidden="1">
      <c r="A706" s="121" t="s">
        <v>58</v>
      </c>
      <c r="B706" s="61"/>
      <c r="C706" s="61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</row>
    <row r="707" spans="1:93" s="95" customFormat="1" ht="13.5" hidden="1">
      <c r="A707" s="121" t="s">
        <v>557</v>
      </c>
      <c r="B707" s="61"/>
      <c r="C707" s="61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38"/>
      <c r="CM707" s="38"/>
      <c r="CN707" s="38"/>
      <c r="CO707" s="38"/>
    </row>
    <row r="708" spans="1:93" s="94" customFormat="1" ht="13.5" hidden="1">
      <c r="A708" s="125" t="s">
        <v>558</v>
      </c>
      <c r="B708" s="57">
        <f>B709</f>
        <v>0</v>
      </c>
      <c r="C708" s="57">
        <f>C709</f>
        <v>0</v>
      </c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</row>
    <row r="709" spans="1:93" s="95" customFormat="1" ht="13.5" hidden="1">
      <c r="A709" s="121" t="s">
        <v>559</v>
      </c>
      <c r="B709" s="61"/>
      <c r="C709" s="61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</row>
    <row r="710" spans="1:93" s="94" customFormat="1" ht="13.5">
      <c r="A710" s="129" t="s">
        <v>560</v>
      </c>
      <c r="B710" s="57">
        <f>B711</f>
        <v>0</v>
      </c>
      <c r="C710" s="57">
        <f>C711</f>
        <v>673</v>
      </c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38"/>
      <c r="CM710" s="38"/>
      <c r="CN710" s="38"/>
      <c r="CO710" s="38"/>
    </row>
    <row r="711" spans="1:93" s="95" customFormat="1" ht="13.5">
      <c r="A711" s="130" t="s">
        <v>561</v>
      </c>
      <c r="B711" s="61"/>
      <c r="C711" s="61">
        <v>673</v>
      </c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</row>
    <row r="712" spans="1:93" s="93" customFormat="1" ht="13.5">
      <c r="A712" s="131" t="s">
        <v>562</v>
      </c>
      <c r="B712" s="54">
        <f>B713+B722+B726+B735+B741+B748+B754+B757+B760+B761+B762+B768+B769+B770+B785</f>
        <v>4502</v>
      </c>
      <c r="C712" s="54">
        <f>C713+C722+C726+C735+C741+C748+C754+C757+C760+C761+C762+C768+C769+C770+C785</f>
        <v>1547</v>
      </c>
      <c r="D712" s="38"/>
      <c r="E712" s="38"/>
      <c r="F712" s="38"/>
      <c r="G712" s="38"/>
      <c r="H712" s="38"/>
      <c r="I712" s="134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</row>
    <row r="713" spans="1:93" s="94" customFormat="1" ht="13.5">
      <c r="A713" s="132" t="s">
        <v>563</v>
      </c>
      <c r="B713" s="57">
        <f>SUM(B714:B721)</f>
        <v>473</v>
      </c>
      <c r="C713" s="57">
        <f>SUM(C714:C721)</f>
        <v>473</v>
      </c>
      <c r="D713" s="38"/>
      <c r="E713" s="38"/>
      <c r="F713" s="38"/>
      <c r="G713" s="38"/>
      <c r="H713" s="38"/>
      <c r="I713" s="134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</row>
    <row r="714" spans="1:93" s="95" customFormat="1" ht="13.5">
      <c r="A714" s="133" t="s">
        <v>49</v>
      </c>
      <c r="B714" s="61">
        <v>473</v>
      </c>
      <c r="C714" s="61">
        <v>473</v>
      </c>
      <c r="D714" s="38"/>
      <c r="E714" s="38"/>
      <c r="F714" s="38"/>
      <c r="G714" s="38"/>
      <c r="H714" s="38"/>
      <c r="I714" s="134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</row>
    <row r="715" spans="1:93" s="95" customFormat="1" ht="13.5" hidden="1">
      <c r="A715" s="133" t="s">
        <v>50</v>
      </c>
      <c r="B715" s="61"/>
      <c r="C715" s="61"/>
      <c r="D715" s="38"/>
      <c r="E715" s="38"/>
      <c r="F715" s="38"/>
      <c r="G715" s="38"/>
      <c r="H715" s="38"/>
      <c r="I715" s="134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</row>
    <row r="716" spans="1:93" s="95" customFormat="1" ht="13.5" hidden="1">
      <c r="A716" s="133" t="s">
        <v>51</v>
      </c>
      <c r="B716" s="61"/>
      <c r="C716" s="61"/>
      <c r="D716" s="38"/>
      <c r="E716" s="38"/>
      <c r="F716" s="38"/>
      <c r="G716" s="38"/>
      <c r="H716" s="38"/>
      <c r="I716" s="134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38"/>
      <c r="CO716" s="38"/>
    </row>
    <row r="717" spans="1:93" s="95" customFormat="1" ht="13.5" hidden="1">
      <c r="A717" s="133" t="s">
        <v>564</v>
      </c>
      <c r="B717" s="61"/>
      <c r="C717" s="61"/>
      <c r="D717" s="38"/>
      <c r="E717" s="38"/>
      <c r="F717" s="38"/>
      <c r="G717" s="38"/>
      <c r="H717" s="38"/>
      <c r="I717" s="134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</row>
    <row r="718" spans="1:93" s="95" customFormat="1" ht="13.5" hidden="1">
      <c r="A718" s="133" t="s">
        <v>565</v>
      </c>
      <c r="B718" s="61"/>
      <c r="C718" s="61"/>
      <c r="D718" s="38"/>
      <c r="E718" s="38"/>
      <c r="F718" s="38"/>
      <c r="G718" s="38"/>
      <c r="H718" s="38"/>
      <c r="I718" s="134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</row>
    <row r="719" spans="1:93" s="95" customFormat="1" ht="13.5" hidden="1">
      <c r="A719" s="133" t="s">
        <v>566</v>
      </c>
      <c r="B719" s="61"/>
      <c r="C719" s="61"/>
      <c r="D719" s="38"/>
      <c r="E719" s="38"/>
      <c r="F719" s="38"/>
      <c r="G719" s="38"/>
      <c r="H719" s="38"/>
      <c r="I719" s="134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</row>
    <row r="720" spans="1:93" s="95" customFormat="1" ht="13.5" hidden="1">
      <c r="A720" s="133" t="s">
        <v>567</v>
      </c>
      <c r="B720" s="61"/>
      <c r="C720" s="61"/>
      <c r="D720" s="38"/>
      <c r="E720" s="38"/>
      <c r="F720" s="38"/>
      <c r="G720" s="38"/>
      <c r="H720" s="38"/>
      <c r="I720" s="134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</row>
    <row r="721" spans="1:93" s="95" customFormat="1" ht="13.5" hidden="1">
      <c r="A721" s="133" t="s">
        <v>568</v>
      </c>
      <c r="B721" s="61"/>
      <c r="C721" s="61"/>
      <c r="D721" s="38"/>
      <c r="E721" s="38"/>
      <c r="F721" s="38"/>
      <c r="G721" s="38"/>
      <c r="H721" s="38"/>
      <c r="I721" s="134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</row>
    <row r="722" spans="1:93" s="94" customFormat="1" ht="13.5">
      <c r="A722" s="132" t="s">
        <v>569</v>
      </c>
      <c r="B722" s="127">
        <f>SUM(B723:B725)</f>
        <v>31</v>
      </c>
      <c r="C722" s="127">
        <f>SUM(C723:C725)</f>
        <v>0</v>
      </c>
      <c r="D722" s="38"/>
      <c r="E722" s="38"/>
      <c r="F722" s="38"/>
      <c r="G722" s="38"/>
      <c r="H722" s="38"/>
      <c r="I722" s="134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</row>
    <row r="723" spans="1:93" s="95" customFormat="1" ht="13.5">
      <c r="A723" s="133" t="s">
        <v>570</v>
      </c>
      <c r="B723" s="61">
        <v>31</v>
      </c>
      <c r="C723" s="61"/>
      <c r="D723" s="38"/>
      <c r="E723" s="38"/>
      <c r="F723" s="38"/>
      <c r="G723" s="38"/>
      <c r="H723" s="38"/>
      <c r="I723" s="134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</row>
    <row r="724" spans="1:93" s="95" customFormat="1" ht="13.5" hidden="1">
      <c r="A724" s="133" t="s">
        <v>571</v>
      </c>
      <c r="B724" s="61"/>
      <c r="C724" s="61"/>
      <c r="D724" s="38"/>
      <c r="E724" s="38"/>
      <c r="F724" s="38"/>
      <c r="G724" s="38"/>
      <c r="H724" s="38"/>
      <c r="I724" s="134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38"/>
      <c r="CM724" s="38"/>
      <c r="CN724" s="38"/>
      <c r="CO724" s="38"/>
    </row>
    <row r="725" spans="1:93" s="95" customFormat="1" ht="13.5" hidden="1">
      <c r="A725" s="133" t="s">
        <v>572</v>
      </c>
      <c r="B725" s="61"/>
      <c r="C725" s="61"/>
      <c r="D725" s="38"/>
      <c r="E725" s="38"/>
      <c r="F725" s="38"/>
      <c r="G725" s="38"/>
      <c r="H725" s="38"/>
      <c r="I725" s="134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</row>
    <row r="726" spans="1:93" s="94" customFormat="1" ht="13.5">
      <c r="A726" s="132" t="s">
        <v>573</v>
      </c>
      <c r="B726" s="127">
        <f>SUM(B727:B734)</f>
        <v>0</v>
      </c>
      <c r="C726" s="127">
        <f>SUM(C727:C734)</f>
        <v>100</v>
      </c>
      <c r="D726" s="38"/>
      <c r="E726" s="38"/>
      <c r="F726" s="38"/>
      <c r="G726" s="38"/>
      <c r="H726" s="38"/>
      <c r="I726" s="134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</row>
    <row r="727" spans="1:93" s="95" customFormat="1" ht="13.5" hidden="1">
      <c r="A727" s="133" t="s">
        <v>574</v>
      </c>
      <c r="B727" s="61"/>
      <c r="C727" s="61"/>
      <c r="D727" s="38"/>
      <c r="E727" s="38"/>
      <c r="F727" s="38"/>
      <c r="G727" s="38"/>
      <c r="H727" s="38"/>
      <c r="I727" s="134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</row>
    <row r="728" spans="1:93" s="95" customFormat="1" ht="13.5" hidden="1">
      <c r="A728" s="133" t="s">
        <v>575</v>
      </c>
      <c r="B728" s="61"/>
      <c r="C728" s="61"/>
      <c r="D728" s="38"/>
      <c r="E728" s="38"/>
      <c r="F728" s="38"/>
      <c r="G728" s="38"/>
      <c r="H728" s="38"/>
      <c r="I728" s="134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</row>
    <row r="729" spans="1:93" s="95" customFormat="1" ht="13.5" hidden="1">
      <c r="A729" s="133" t="s">
        <v>576</v>
      </c>
      <c r="B729" s="61"/>
      <c r="C729" s="61"/>
      <c r="D729" s="38"/>
      <c r="E729" s="38"/>
      <c r="F729" s="38"/>
      <c r="G729" s="38"/>
      <c r="H729" s="38"/>
      <c r="I729" s="134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</row>
    <row r="730" spans="1:93" s="95" customFormat="1" ht="13.5" hidden="1">
      <c r="A730" s="133" t="s">
        <v>577</v>
      </c>
      <c r="B730" s="61"/>
      <c r="C730" s="61"/>
      <c r="D730" s="38"/>
      <c r="E730" s="38"/>
      <c r="F730" s="38"/>
      <c r="G730" s="38"/>
      <c r="H730" s="38"/>
      <c r="I730" s="134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</row>
    <row r="731" spans="1:93" s="95" customFormat="1" ht="13.5" hidden="1">
      <c r="A731" s="133" t="s">
        <v>578</v>
      </c>
      <c r="B731" s="61"/>
      <c r="C731" s="61"/>
      <c r="D731" s="38"/>
      <c r="E731" s="38"/>
      <c r="F731" s="38"/>
      <c r="G731" s="38"/>
      <c r="H731" s="38"/>
      <c r="I731" s="134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</row>
    <row r="732" spans="1:93" s="95" customFormat="1" ht="13.5" hidden="1">
      <c r="A732" s="133" t="s">
        <v>579</v>
      </c>
      <c r="B732" s="61"/>
      <c r="C732" s="61"/>
      <c r="D732" s="38"/>
      <c r="E732" s="38"/>
      <c r="F732" s="38"/>
      <c r="G732" s="38"/>
      <c r="H732" s="38"/>
      <c r="I732" s="134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</row>
    <row r="733" spans="1:93" s="95" customFormat="1" ht="13.5">
      <c r="A733" s="133" t="s">
        <v>580</v>
      </c>
      <c r="B733" s="61"/>
      <c r="C733" s="61">
        <v>100</v>
      </c>
      <c r="D733" s="38"/>
      <c r="E733" s="38"/>
      <c r="F733" s="38"/>
      <c r="G733" s="38"/>
      <c r="H733" s="38"/>
      <c r="I733" s="134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</row>
    <row r="734" spans="1:93" s="95" customFormat="1" ht="13.5">
      <c r="A734" s="133" t="s">
        <v>581</v>
      </c>
      <c r="B734" s="61"/>
      <c r="C734" s="61"/>
      <c r="D734" s="38"/>
      <c r="E734" s="38"/>
      <c r="F734" s="38"/>
      <c r="G734" s="38"/>
      <c r="H734" s="38"/>
      <c r="I734" s="134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38"/>
      <c r="CM734" s="38"/>
      <c r="CN734" s="38"/>
      <c r="CO734" s="38"/>
    </row>
    <row r="735" spans="1:93" s="94" customFormat="1" ht="13.5">
      <c r="A735" s="132" t="s">
        <v>582</v>
      </c>
      <c r="B735" s="127">
        <f>SUM(B736:B740)</f>
        <v>1864</v>
      </c>
      <c r="C735" s="127">
        <f>SUM(C736:C740)</f>
        <v>691</v>
      </c>
      <c r="D735" s="38"/>
      <c r="E735" s="38"/>
      <c r="F735" s="38"/>
      <c r="G735" s="38"/>
      <c r="H735" s="38"/>
      <c r="I735" s="134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</row>
    <row r="736" spans="1:93" s="95" customFormat="1" ht="13.5">
      <c r="A736" s="133" t="s">
        <v>583</v>
      </c>
      <c r="B736" s="61"/>
      <c r="C736" s="61"/>
      <c r="D736" s="38"/>
      <c r="E736" s="38"/>
      <c r="F736" s="38"/>
      <c r="G736" s="38"/>
      <c r="H736" s="38"/>
      <c r="I736" s="134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</row>
    <row r="737" spans="1:93" s="95" customFormat="1" ht="13.5">
      <c r="A737" s="133" t="s">
        <v>584</v>
      </c>
      <c r="B737" s="61">
        <v>1691</v>
      </c>
      <c r="C737" s="61">
        <v>691</v>
      </c>
      <c r="D737" s="38"/>
      <c r="E737" s="38"/>
      <c r="F737" s="38"/>
      <c r="G737" s="38"/>
      <c r="H737" s="38"/>
      <c r="I737" s="134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</row>
    <row r="738" spans="1:93" s="95" customFormat="1" ht="13.5">
      <c r="A738" s="133" t="s">
        <v>585</v>
      </c>
      <c r="B738" s="61"/>
      <c r="C738" s="61"/>
      <c r="D738" s="38"/>
      <c r="E738" s="38"/>
      <c r="F738" s="38"/>
      <c r="G738" s="38"/>
      <c r="H738" s="38"/>
      <c r="I738" s="134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</row>
    <row r="739" spans="1:93" s="95" customFormat="1" ht="13.5">
      <c r="A739" s="133" t="s">
        <v>586</v>
      </c>
      <c r="B739" s="61"/>
      <c r="C739" s="61"/>
      <c r="D739" s="38"/>
      <c r="E739" s="38"/>
      <c r="F739" s="38"/>
      <c r="G739" s="38"/>
      <c r="H739" s="38"/>
      <c r="I739" s="134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</row>
    <row r="740" spans="1:93" s="95" customFormat="1" ht="13.5">
      <c r="A740" s="133" t="s">
        <v>587</v>
      </c>
      <c r="B740" s="61">
        <v>173</v>
      </c>
      <c r="C740" s="61"/>
      <c r="D740" s="38"/>
      <c r="E740" s="38"/>
      <c r="F740" s="38"/>
      <c r="G740" s="38"/>
      <c r="H740" s="38"/>
      <c r="I740" s="134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</row>
    <row r="741" spans="1:93" s="94" customFormat="1" ht="13.5">
      <c r="A741" s="132" t="s">
        <v>588</v>
      </c>
      <c r="B741" s="57">
        <f>SUM(B742:B747)</f>
        <v>1622</v>
      </c>
      <c r="C741" s="57">
        <f>SUM(C742:C747)</f>
        <v>0</v>
      </c>
      <c r="D741" s="38"/>
      <c r="E741" s="38"/>
      <c r="F741" s="38"/>
      <c r="G741" s="38"/>
      <c r="H741" s="38"/>
      <c r="I741" s="134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</row>
    <row r="742" spans="1:93" s="95" customFormat="1" ht="13.5" hidden="1">
      <c r="A742" s="133" t="s">
        <v>589</v>
      </c>
      <c r="B742" s="61"/>
      <c r="C742" s="61"/>
      <c r="D742" s="38"/>
      <c r="E742" s="38"/>
      <c r="F742" s="38"/>
      <c r="G742" s="38"/>
      <c r="H742" s="38"/>
      <c r="I742" s="134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</row>
    <row r="743" spans="1:93" s="95" customFormat="1" ht="13.5" hidden="1">
      <c r="A743" s="133" t="s">
        <v>590</v>
      </c>
      <c r="B743" s="61"/>
      <c r="C743" s="61"/>
      <c r="D743" s="38"/>
      <c r="E743" s="38"/>
      <c r="F743" s="38"/>
      <c r="G743" s="38"/>
      <c r="H743" s="38"/>
      <c r="I743" s="134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</row>
    <row r="744" spans="1:93" s="95" customFormat="1" ht="13.5" hidden="1">
      <c r="A744" s="133" t="s">
        <v>591</v>
      </c>
      <c r="B744" s="61"/>
      <c r="C744" s="61"/>
      <c r="D744" s="38"/>
      <c r="E744" s="38"/>
      <c r="F744" s="38"/>
      <c r="G744" s="38"/>
      <c r="H744" s="38"/>
      <c r="I744" s="134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</row>
    <row r="745" spans="1:93" s="95" customFormat="1" ht="13.5">
      <c r="A745" s="133" t="s">
        <v>592</v>
      </c>
      <c r="B745" s="61">
        <v>602</v>
      </c>
      <c r="C745" s="61"/>
      <c r="D745" s="38"/>
      <c r="E745" s="38"/>
      <c r="F745" s="38"/>
      <c r="G745" s="38"/>
      <c r="H745" s="38"/>
      <c r="I745" s="134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</row>
    <row r="746" spans="1:93" s="95" customFormat="1" ht="13.5">
      <c r="A746" s="133" t="s">
        <v>593</v>
      </c>
      <c r="B746" s="61"/>
      <c r="C746" s="61"/>
      <c r="D746" s="38"/>
      <c r="E746" s="38"/>
      <c r="F746" s="38"/>
      <c r="G746" s="38"/>
      <c r="H746" s="38"/>
      <c r="I746" s="134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</row>
    <row r="747" spans="1:93" s="95" customFormat="1" ht="13.5">
      <c r="A747" s="133" t="s">
        <v>594</v>
      </c>
      <c r="B747" s="61">
        <v>1020</v>
      </c>
      <c r="C747" s="61"/>
      <c r="D747" s="38"/>
      <c r="E747" s="38"/>
      <c r="F747" s="38"/>
      <c r="G747" s="38"/>
      <c r="H747" s="38"/>
      <c r="I747" s="134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</row>
    <row r="748" spans="1:93" s="94" customFormat="1" ht="13.5">
      <c r="A748" s="132" t="s">
        <v>595</v>
      </c>
      <c r="B748" s="57">
        <f>SUM(B749:B753)</f>
        <v>266</v>
      </c>
      <c r="C748" s="57">
        <f>SUM(C749:C753)</f>
        <v>0</v>
      </c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</row>
    <row r="749" spans="1:93" s="95" customFormat="1" ht="13.5" hidden="1">
      <c r="A749" s="133" t="s">
        <v>596</v>
      </c>
      <c r="B749" s="61"/>
      <c r="C749" s="61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</row>
    <row r="750" spans="1:93" s="95" customFormat="1" ht="13.5" hidden="1">
      <c r="A750" s="133" t="s">
        <v>597</v>
      </c>
      <c r="B750" s="61"/>
      <c r="C750" s="61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</row>
    <row r="751" spans="1:93" s="95" customFormat="1" ht="13.5" hidden="1">
      <c r="A751" s="133" t="s">
        <v>598</v>
      </c>
      <c r="B751" s="61"/>
      <c r="C751" s="61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</row>
    <row r="752" spans="1:93" s="95" customFormat="1" ht="13.5" hidden="1">
      <c r="A752" s="133" t="s">
        <v>599</v>
      </c>
      <c r="B752" s="61"/>
      <c r="C752" s="61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</row>
    <row r="753" spans="1:93" s="95" customFormat="1" ht="13.5">
      <c r="A753" s="133" t="s">
        <v>600</v>
      </c>
      <c r="B753" s="61">
        <v>266</v>
      </c>
      <c r="C753" s="61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</row>
    <row r="754" spans="1:93" s="94" customFormat="1" ht="13.5" hidden="1">
      <c r="A754" s="132" t="s">
        <v>601</v>
      </c>
      <c r="B754" s="57">
        <f>SUM(B755:B756)</f>
        <v>0</v>
      </c>
      <c r="C754" s="57">
        <f>SUM(C755:C756)</f>
        <v>0</v>
      </c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</row>
    <row r="755" spans="1:93" s="95" customFormat="1" ht="13.5" hidden="1">
      <c r="A755" s="133" t="s">
        <v>602</v>
      </c>
      <c r="B755" s="61"/>
      <c r="C755" s="61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</row>
    <row r="756" spans="1:93" s="95" customFormat="1" ht="13.5" hidden="1">
      <c r="A756" s="133" t="s">
        <v>603</v>
      </c>
      <c r="B756" s="61"/>
      <c r="C756" s="61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</row>
    <row r="757" spans="1:93" s="94" customFormat="1" ht="13.5" hidden="1">
      <c r="A757" s="132" t="s">
        <v>604</v>
      </c>
      <c r="B757" s="57">
        <f>SUM(B758:B759)</f>
        <v>0</v>
      </c>
      <c r="C757" s="57">
        <f>SUM(C758:C759)</f>
        <v>0</v>
      </c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</row>
    <row r="758" spans="1:93" s="95" customFormat="1" ht="13.5" hidden="1">
      <c r="A758" s="133" t="s">
        <v>605</v>
      </c>
      <c r="B758" s="61"/>
      <c r="C758" s="61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</row>
    <row r="759" spans="1:93" s="95" customFormat="1" ht="13.5" hidden="1">
      <c r="A759" s="133" t="s">
        <v>606</v>
      </c>
      <c r="B759" s="61"/>
      <c r="C759" s="61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</row>
    <row r="760" spans="1:93" s="94" customFormat="1" ht="13.5" hidden="1">
      <c r="A760" s="132" t="s">
        <v>607</v>
      </c>
      <c r="B760" s="61"/>
      <c r="C760" s="61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</row>
    <row r="761" spans="1:93" s="94" customFormat="1" ht="13.5">
      <c r="A761" s="132" t="s">
        <v>608</v>
      </c>
      <c r="B761" s="61">
        <v>51</v>
      </c>
      <c r="C761" s="61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</row>
    <row r="762" spans="1:93" s="94" customFormat="1" ht="13.5">
      <c r="A762" s="132" t="s">
        <v>609</v>
      </c>
      <c r="B762" s="57">
        <f>SUM(B763:B767)</f>
        <v>177</v>
      </c>
      <c r="C762" s="57">
        <f>SUM(C763:C767)</f>
        <v>283</v>
      </c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</row>
    <row r="763" spans="1:93" s="95" customFormat="1" ht="13.5" hidden="1">
      <c r="A763" s="133" t="s">
        <v>610</v>
      </c>
      <c r="B763" s="61"/>
      <c r="C763" s="61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</row>
    <row r="764" spans="1:93" s="95" customFormat="1" ht="13.5" hidden="1">
      <c r="A764" s="133" t="s">
        <v>611</v>
      </c>
      <c r="B764" s="61"/>
      <c r="C764" s="61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</row>
    <row r="765" spans="1:93" s="95" customFormat="1" ht="13.5" hidden="1">
      <c r="A765" s="133" t="s">
        <v>612</v>
      </c>
      <c r="B765" s="61"/>
      <c r="C765" s="61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</row>
    <row r="766" spans="1:93" s="95" customFormat="1" ht="13.5" hidden="1">
      <c r="A766" s="133" t="s">
        <v>613</v>
      </c>
      <c r="B766" s="61"/>
      <c r="C766" s="61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</row>
    <row r="767" spans="1:93" s="95" customFormat="1" ht="13.5">
      <c r="A767" s="133" t="s">
        <v>614</v>
      </c>
      <c r="B767" s="61">
        <v>177</v>
      </c>
      <c r="C767" s="61">
        <v>283</v>
      </c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</row>
    <row r="768" spans="1:93" s="94" customFormat="1" ht="13.5">
      <c r="A768" s="132" t="s">
        <v>615</v>
      </c>
      <c r="B768" s="61">
        <v>18</v>
      </c>
      <c r="C768" s="61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</row>
    <row r="769" spans="1:93" s="94" customFormat="1" ht="13.5" hidden="1">
      <c r="A769" s="132" t="s">
        <v>616</v>
      </c>
      <c r="B769" s="61"/>
      <c r="C769" s="61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</row>
    <row r="770" spans="1:93" s="94" customFormat="1" ht="13.5" hidden="1">
      <c r="A770" s="132" t="s">
        <v>617</v>
      </c>
      <c r="B770" s="57">
        <f>SUM(B771:B784)</f>
        <v>0</v>
      </c>
      <c r="C770" s="57">
        <f>SUM(C771:C784)</f>
        <v>0</v>
      </c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</row>
    <row r="771" spans="1:93" s="95" customFormat="1" ht="13.5" hidden="1">
      <c r="A771" s="133" t="s">
        <v>49</v>
      </c>
      <c r="B771" s="61"/>
      <c r="C771" s="61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</row>
    <row r="772" spans="1:93" s="95" customFormat="1" ht="13.5" hidden="1">
      <c r="A772" s="133" t="s">
        <v>50</v>
      </c>
      <c r="B772" s="61"/>
      <c r="C772" s="61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</row>
    <row r="773" spans="1:93" s="95" customFormat="1" ht="13.5" hidden="1">
      <c r="A773" s="133" t="s">
        <v>51</v>
      </c>
      <c r="B773" s="61"/>
      <c r="C773" s="61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</row>
    <row r="774" spans="1:93" s="95" customFormat="1" ht="13.5" hidden="1">
      <c r="A774" s="133" t="s">
        <v>618</v>
      </c>
      <c r="B774" s="61"/>
      <c r="C774" s="61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</row>
    <row r="775" spans="1:93" s="95" customFormat="1" ht="13.5" hidden="1">
      <c r="A775" s="133" t="s">
        <v>619</v>
      </c>
      <c r="B775" s="61"/>
      <c r="C775" s="61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</row>
    <row r="776" spans="1:93" s="95" customFormat="1" ht="13.5" hidden="1">
      <c r="A776" s="133" t="s">
        <v>620</v>
      </c>
      <c r="B776" s="61"/>
      <c r="C776" s="61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</row>
    <row r="777" spans="1:93" s="95" customFormat="1" ht="13.5" hidden="1">
      <c r="A777" s="133" t="s">
        <v>621</v>
      </c>
      <c r="B777" s="61"/>
      <c r="C777" s="61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</row>
    <row r="778" spans="1:93" s="95" customFormat="1" ht="13.5" hidden="1">
      <c r="A778" s="133" t="s">
        <v>622</v>
      </c>
      <c r="B778" s="61"/>
      <c r="C778" s="61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</row>
    <row r="779" spans="1:93" s="95" customFormat="1" ht="13.5" hidden="1">
      <c r="A779" s="133" t="s">
        <v>623</v>
      </c>
      <c r="B779" s="61"/>
      <c r="C779" s="61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</row>
    <row r="780" spans="1:93" s="95" customFormat="1" ht="13.5" hidden="1">
      <c r="A780" s="133" t="s">
        <v>624</v>
      </c>
      <c r="B780" s="61"/>
      <c r="C780" s="61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38"/>
      <c r="CM780" s="38"/>
      <c r="CN780" s="38"/>
      <c r="CO780" s="38"/>
    </row>
    <row r="781" spans="1:93" s="95" customFormat="1" ht="13.5" hidden="1">
      <c r="A781" s="133" t="s">
        <v>91</v>
      </c>
      <c r="B781" s="61"/>
      <c r="C781" s="61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38"/>
      <c r="CM781" s="38"/>
      <c r="CN781" s="38"/>
      <c r="CO781" s="38"/>
    </row>
    <row r="782" spans="1:93" s="95" customFormat="1" ht="13.5" hidden="1">
      <c r="A782" s="133" t="s">
        <v>625</v>
      </c>
      <c r="B782" s="61"/>
      <c r="C782" s="61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38"/>
      <c r="CM782" s="38"/>
      <c r="CN782" s="38"/>
      <c r="CO782" s="38"/>
    </row>
    <row r="783" spans="1:93" s="95" customFormat="1" ht="13.5" hidden="1">
      <c r="A783" s="133" t="s">
        <v>58</v>
      </c>
      <c r="B783" s="61"/>
      <c r="C783" s="61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38"/>
      <c r="CM783" s="38"/>
      <c r="CN783" s="38"/>
      <c r="CO783" s="38"/>
    </row>
    <row r="784" spans="1:93" s="95" customFormat="1" ht="13.5" hidden="1">
      <c r="A784" s="133" t="s">
        <v>626</v>
      </c>
      <c r="B784" s="61"/>
      <c r="C784" s="61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38"/>
      <c r="CM784" s="38"/>
      <c r="CN784" s="38"/>
      <c r="CO784" s="38"/>
    </row>
    <row r="785" spans="1:93" s="94" customFormat="1" ht="13.5" hidden="1">
      <c r="A785" s="132" t="s">
        <v>627</v>
      </c>
      <c r="B785" s="61"/>
      <c r="C785" s="61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38"/>
      <c r="CM785" s="38"/>
      <c r="CN785" s="38"/>
      <c r="CO785" s="38"/>
    </row>
    <row r="786" spans="1:93" s="93" customFormat="1" ht="13.5">
      <c r="A786" s="131" t="s">
        <v>628</v>
      </c>
      <c r="B786" s="54">
        <f>B787+B798+B799+B802+B803+B804</f>
        <v>12243</v>
      </c>
      <c r="C786" s="54">
        <f>C787+C798+C799+C802+C803+C804</f>
        <v>9001</v>
      </c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38"/>
      <c r="CM786" s="38"/>
      <c r="CN786" s="38"/>
      <c r="CO786" s="38"/>
    </row>
    <row r="787" spans="1:93" s="94" customFormat="1" ht="13.5">
      <c r="A787" s="132" t="s">
        <v>629</v>
      </c>
      <c r="B787" s="57">
        <f>SUM(B788:B797)</f>
        <v>1897</v>
      </c>
      <c r="C787" s="57">
        <f>SUM(C788:C797)</f>
        <v>1897</v>
      </c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  <c r="BW787" s="38"/>
      <c r="BX787" s="38"/>
      <c r="BY787" s="38"/>
      <c r="BZ787" s="38"/>
      <c r="CA787" s="38"/>
      <c r="CB787" s="38"/>
      <c r="CC787" s="38"/>
      <c r="CD787" s="38"/>
      <c r="CE787" s="38"/>
      <c r="CF787" s="38"/>
      <c r="CG787" s="38"/>
      <c r="CH787" s="38"/>
      <c r="CI787" s="38"/>
      <c r="CJ787" s="38"/>
      <c r="CK787" s="38"/>
      <c r="CL787" s="38"/>
      <c r="CM787" s="38"/>
      <c r="CN787" s="38"/>
      <c r="CO787" s="38"/>
    </row>
    <row r="788" spans="1:93" s="95" customFormat="1" ht="13.5">
      <c r="A788" s="133" t="s">
        <v>630</v>
      </c>
      <c r="B788" s="61">
        <v>197</v>
      </c>
      <c r="C788" s="61">
        <v>197</v>
      </c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38"/>
      <c r="CM788" s="38"/>
      <c r="CN788" s="38"/>
      <c r="CO788" s="38"/>
    </row>
    <row r="789" spans="1:93" s="95" customFormat="1" ht="13.5" hidden="1">
      <c r="A789" s="133" t="s">
        <v>631</v>
      </c>
      <c r="B789" s="61"/>
      <c r="C789" s="61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38"/>
      <c r="CM789" s="38"/>
      <c r="CN789" s="38"/>
      <c r="CO789" s="38"/>
    </row>
    <row r="790" spans="1:93" s="95" customFormat="1" ht="13.5" hidden="1">
      <c r="A790" s="133" t="s">
        <v>632</v>
      </c>
      <c r="B790" s="61"/>
      <c r="C790" s="61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38"/>
      <c r="CM790" s="38"/>
      <c r="CN790" s="38"/>
      <c r="CO790" s="38"/>
    </row>
    <row r="791" spans="1:93" s="95" customFormat="1" ht="13.5">
      <c r="A791" s="133" t="s">
        <v>633</v>
      </c>
      <c r="B791" s="61">
        <v>1700</v>
      </c>
      <c r="C791" s="61">
        <v>1700</v>
      </c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38"/>
      <c r="CM791" s="38"/>
      <c r="CN791" s="38"/>
      <c r="CO791" s="38"/>
    </row>
    <row r="792" spans="1:93" s="95" customFormat="1" ht="13.5" hidden="1">
      <c r="A792" s="133" t="s">
        <v>634</v>
      </c>
      <c r="B792" s="61"/>
      <c r="C792" s="61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38"/>
      <c r="CM792" s="38"/>
      <c r="CN792" s="38"/>
      <c r="CO792" s="38"/>
    </row>
    <row r="793" spans="1:93" s="95" customFormat="1" ht="13.5" hidden="1">
      <c r="A793" s="133" t="s">
        <v>635</v>
      </c>
      <c r="B793" s="61"/>
      <c r="C793" s="61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</row>
    <row r="794" spans="1:93" s="95" customFormat="1" ht="13.5" hidden="1">
      <c r="A794" s="133" t="s">
        <v>636</v>
      </c>
      <c r="B794" s="61"/>
      <c r="C794" s="61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38"/>
      <c r="CM794" s="38"/>
      <c r="CN794" s="38"/>
      <c r="CO794" s="38"/>
    </row>
    <row r="795" spans="1:93" s="95" customFormat="1" ht="13.5" hidden="1">
      <c r="A795" s="133" t="s">
        <v>637</v>
      </c>
      <c r="B795" s="61"/>
      <c r="C795" s="61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38"/>
      <c r="CF795" s="38"/>
      <c r="CG795" s="38"/>
      <c r="CH795" s="38"/>
      <c r="CI795" s="38"/>
      <c r="CJ795" s="38"/>
      <c r="CK795" s="38"/>
      <c r="CL795" s="38"/>
      <c r="CM795" s="38"/>
      <c r="CN795" s="38"/>
      <c r="CO795" s="38"/>
    </row>
    <row r="796" spans="1:93" s="95" customFormat="1" ht="13.5" hidden="1">
      <c r="A796" s="133" t="s">
        <v>638</v>
      </c>
      <c r="B796" s="61"/>
      <c r="C796" s="61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</row>
    <row r="797" spans="1:93" s="95" customFormat="1" ht="13.5" hidden="1">
      <c r="A797" s="133" t="s">
        <v>639</v>
      </c>
      <c r="B797" s="61"/>
      <c r="C797" s="61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</row>
    <row r="798" spans="1:93" s="94" customFormat="1" ht="13.5" hidden="1">
      <c r="A798" s="132" t="s">
        <v>640</v>
      </c>
      <c r="B798" s="61"/>
      <c r="C798" s="61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</row>
    <row r="799" spans="1:93" s="94" customFormat="1" ht="13.5">
      <c r="A799" s="132" t="s">
        <v>641</v>
      </c>
      <c r="B799" s="57">
        <f>SUM(B800:B801)</f>
        <v>770</v>
      </c>
      <c r="C799" s="57">
        <f>SUM(C800:C801)</f>
        <v>2823</v>
      </c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</row>
    <row r="800" spans="1:93" s="95" customFormat="1" ht="13.5">
      <c r="A800" s="133" t="s">
        <v>642</v>
      </c>
      <c r="B800" s="61">
        <v>670</v>
      </c>
      <c r="C800" s="61">
        <v>2823</v>
      </c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38"/>
      <c r="CM800" s="38"/>
      <c r="CN800" s="38"/>
      <c r="CO800" s="38"/>
    </row>
    <row r="801" spans="1:93" s="95" customFormat="1" ht="13.5">
      <c r="A801" s="133" t="s">
        <v>643</v>
      </c>
      <c r="B801" s="61">
        <v>100</v>
      </c>
      <c r="C801" s="61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</row>
    <row r="802" spans="1:93" s="94" customFormat="1" ht="13.5">
      <c r="A802" s="132" t="s">
        <v>644</v>
      </c>
      <c r="B802" s="61">
        <v>5196</v>
      </c>
      <c r="C802" s="61">
        <v>4081</v>
      </c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38"/>
      <c r="CM802" s="38"/>
      <c r="CN802" s="38"/>
      <c r="CO802" s="38"/>
    </row>
    <row r="803" spans="1:93" s="94" customFormat="1" ht="13.5" hidden="1">
      <c r="A803" s="132" t="s">
        <v>645</v>
      </c>
      <c r="B803" s="61"/>
      <c r="C803" s="61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</row>
    <row r="804" spans="1:93" s="94" customFormat="1" ht="13.5">
      <c r="A804" s="132" t="s">
        <v>646</v>
      </c>
      <c r="B804" s="61">
        <v>4380</v>
      </c>
      <c r="C804" s="61">
        <v>200</v>
      </c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</row>
    <row r="805" spans="1:93" s="93" customFormat="1" ht="13.5">
      <c r="A805" s="131" t="s">
        <v>647</v>
      </c>
      <c r="B805" s="54">
        <f>B806+B832+B857+B883+B894+B905+B911+B918+B925+B928</f>
        <v>71253</v>
      </c>
      <c r="C805" s="54">
        <f>C806+C832+C857+C883+C894+C905+C911+C918+C925+C928</f>
        <v>124089</v>
      </c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38"/>
      <c r="CM805" s="38"/>
      <c r="CN805" s="38"/>
      <c r="CO805" s="38"/>
    </row>
    <row r="806" spans="1:93" s="94" customFormat="1" ht="13.5">
      <c r="A806" s="132" t="s">
        <v>648</v>
      </c>
      <c r="B806" s="57">
        <f>SUM(B807:B831)</f>
        <v>16180</v>
      </c>
      <c r="C806" s="57">
        <f>SUM(C807:C831)</f>
        <v>63333</v>
      </c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</row>
    <row r="807" spans="1:93" s="95" customFormat="1" ht="13.5">
      <c r="A807" s="133" t="s">
        <v>630</v>
      </c>
      <c r="B807" s="61">
        <v>299</v>
      </c>
      <c r="C807" s="61">
        <v>299</v>
      </c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</row>
    <row r="808" spans="1:93" s="95" customFormat="1" ht="13.5" hidden="1">
      <c r="A808" s="133" t="s">
        <v>631</v>
      </c>
      <c r="B808" s="61"/>
      <c r="C808" s="61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</row>
    <row r="809" spans="1:93" s="95" customFormat="1" ht="13.5" hidden="1">
      <c r="A809" s="133" t="s">
        <v>632</v>
      </c>
      <c r="B809" s="61"/>
      <c r="C809" s="61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</row>
    <row r="810" spans="1:93" s="95" customFormat="1" ht="13.5">
      <c r="A810" s="133" t="s">
        <v>649</v>
      </c>
      <c r="B810" s="61">
        <v>611</v>
      </c>
      <c r="C810" s="61">
        <v>7561</v>
      </c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</row>
    <row r="811" spans="1:93" s="95" customFormat="1" ht="13.5">
      <c r="A811" s="133" t="s">
        <v>650</v>
      </c>
      <c r="B811" s="61">
        <v>12</v>
      </c>
      <c r="C811" s="61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</row>
    <row r="812" spans="1:93" s="95" customFormat="1" ht="13.5" hidden="1">
      <c r="A812" s="133" t="s">
        <v>651</v>
      </c>
      <c r="B812" s="61"/>
      <c r="C812" s="61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</row>
    <row r="813" spans="1:93" s="95" customFormat="1" ht="13.5">
      <c r="A813" s="133" t="s">
        <v>652</v>
      </c>
      <c r="B813" s="76">
        <v>530</v>
      </c>
      <c r="C813" s="76">
        <v>530</v>
      </c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</row>
    <row r="814" spans="1:93" s="95" customFormat="1" ht="13.5">
      <c r="A814" s="133" t="s">
        <v>653</v>
      </c>
      <c r="B814" s="76"/>
      <c r="C814" s="76">
        <v>4</v>
      </c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</row>
    <row r="815" spans="1:93" s="95" customFormat="1" ht="13.5">
      <c r="A815" s="133" t="s">
        <v>654</v>
      </c>
      <c r="B815" s="76"/>
      <c r="C815" s="76">
        <v>3</v>
      </c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</row>
    <row r="816" spans="1:93" s="95" customFormat="1" ht="13.5" hidden="1">
      <c r="A816" s="133" t="s">
        <v>655</v>
      </c>
      <c r="B816" s="76"/>
      <c r="C816" s="76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</row>
    <row r="817" spans="1:93" s="95" customFormat="1" ht="13.5" hidden="1">
      <c r="A817" s="133" t="s">
        <v>656</v>
      </c>
      <c r="B817" s="76"/>
      <c r="C817" s="76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</row>
    <row r="818" spans="1:93" s="95" customFormat="1" ht="13.5" hidden="1">
      <c r="A818" s="133" t="s">
        <v>657</v>
      </c>
      <c r="B818" s="76"/>
      <c r="C818" s="76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</row>
    <row r="819" spans="1:93" s="95" customFormat="1" ht="13.5">
      <c r="A819" s="133" t="s">
        <v>658</v>
      </c>
      <c r="B819" s="76">
        <v>87</v>
      </c>
      <c r="C819" s="76">
        <v>10</v>
      </c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</row>
    <row r="820" spans="1:93" s="95" customFormat="1" ht="13.5" hidden="1">
      <c r="A820" s="133" t="s">
        <v>659</v>
      </c>
      <c r="B820" s="76"/>
      <c r="C820" s="76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</row>
    <row r="821" spans="1:93" s="95" customFormat="1" ht="13.5" hidden="1">
      <c r="A821" s="133" t="s">
        <v>660</v>
      </c>
      <c r="B821" s="76"/>
      <c r="C821" s="76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</row>
    <row r="822" spans="1:93" s="95" customFormat="1" ht="13.5">
      <c r="A822" s="133" t="s">
        <v>661</v>
      </c>
      <c r="B822" s="76"/>
      <c r="C822" s="76">
        <v>24060</v>
      </c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</row>
    <row r="823" spans="1:93" s="95" customFormat="1" ht="13.5">
      <c r="A823" s="133" t="s">
        <v>662</v>
      </c>
      <c r="B823" s="76"/>
      <c r="C823" s="76">
        <v>14188</v>
      </c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</row>
    <row r="824" spans="1:93" s="95" customFormat="1" ht="15.75" customHeight="1" hidden="1">
      <c r="A824" s="133" t="s">
        <v>663</v>
      </c>
      <c r="B824" s="76"/>
      <c r="C824" s="76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</row>
    <row r="825" spans="1:93" s="95" customFormat="1" ht="13.5" hidden="1">
      <c r="A825" s="133" t="s">
        <v>664</v>
      </c>
      <c r="B825" s="76"/>
      <c r="C825" s="76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</row>
    <row r="826" spans="1:93" s="95" customFormat="1" ht="13.5">
      <c r="A826" s="133" t="s">
        <v>665</v>
      </c>
      <c r="B826" s="76"/>
      <c r="C826" s="76">
        <v>1465</v>
      </c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</row>
    <row r="827" spans="1:93" s="95" customFormat="1" ht="13.5">
      <c r="A827" s="133" t="s">
        <v>666</v>
      </c>
      <c r="B827" s="61">
        <v>1571</v>
      </c>
      <c r="C827" s="61">
        <v>1571</v>
      </c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</row>
    <row r="828" spans="1:93" s="95" customFormat="1" ht="13.5" hidden="1">
      <c r="A828" s="133" t="s">
        <v>667</v>
      </c>
      <c r="B828" s="61"/>
      <c r="C828" s="61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38"/>
      <c r="CM828" s="38"/>
      <c r="CN828" s="38"/>
      <c r="CO828" s="38"/>
    </row>
    <row r="829" spans="1:93" s="95" customFormat="1" ht="13.5" hidden="1">
      <c r="A829" s="133" t="s">
        <v>668</v>
      </c>
      <c r="B829" s="61"/>
      <c r="C829" s="61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</row>
    <row r="830" spans="1:93" s="95" customFormat="1" ht="13.5">
      <c r="A830" s="133" t="s">
        <v>669</v>
      </c>
      <c r="B830" s="61"/>
      <c r="C830" s="61">
        <v>300</v>
      </c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38"/>
      <c r="CM830" s="38"/>
      <c r="CN830" s="38"/>
      <c r="CO830" s="38"/>
    </row>
    <row r="831" spans="1:93" s="95" customFormat="1" ht="13.5">
      <c r="A831" s="133" t="s">
        <v>670</v>
      </c>
      <c r="B831" s="61">
        <v>13070</v>
      </c>
      <c r="C831" s="61">
        <v>13342</v>
      </c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38"/>
      <c r="CM831" s="38"/>
      <c r="CN831" s="38"/>
      <c r="CO831" s="38"/>
    </row>
    <row r="832" spans="1:93" s="94" customFormat="1" ht="13.5">
      <c r="A832" s="132" t="s">
        <v>671</v>
      </c>
      <c r="B832" s="57">
        <f>SUM(B833:B856)</f>
        <v>455</v>
      </c>
      <c r="C832" s="57">
        <f>SUM(C833:C856)</f>
        <v>905</v>
      </c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</row>
    <row r="833" spans="1:93" s="95" customFormat="1" ht="13.5">
      <c r="A833" s="133" t="s">
        <v>630</v>
      </c>
      <c r="B833" s="61">
        <v>123</v>
      </c>
      <c r="C833" s="61">
        <v>123</v>
      </c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</row>
    <row r="834" spans="1:93" s="95" customFormat="1" ht="13.5" hidden="1">
      <c r="A834" s="133" t="s">
        <v>631</v>
      </c>
      <c r="B834" s="61"/>
      <c r="C834" s="61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</row>
    <row r="835" spans="1:93" s="95" customFormat="1" ht="13.5" hidden="1">
      <c r="A835" s="133" t="s">
        <v>632</v>
      </c>
      <c r="B835" s="61"/>
      <c r="C835" s="61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</row>
    <row r="836" spans="1:93" s="95" customFormat="1" ht="13.5">
      <c r="A836" s="130" t="s">
        <v>672</v>
      </c>
      <c r="B836" s="61">
        <v>332</v>
      </c>
      <c r="C836" s="61">
        <v>332</v>
      </c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</row>
    <row r="837" spans="1:93" s="95" customFormat="1" ht="13.5">
      <c r="A837" s="133" t="s">
        <v>673</v>
      </c>
      <c r="B837" s="61"/>
      <c r="C837" s="61">
        <v>450</v>
      </c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</row>
    <row r="838" spans="1:93" s="95" customFormat="1" ht="13.5" hidden="1">
      <c r="A838" s="133" t="s">
        <v>674</v>
      </c>
      <c r="B838" s="61"/>
      <c r="C838" s="61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</row>
    <row r="839" spans="1:93" s="95" customFormat="1" ht="13.5" hidden="1">
      <c r="A839" s="133" t="s">
        <v>675</v>
      </c>
      <c r="B839" s="61"/>
      <c r="C839" s="61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38"/>
      <c r="CM839" s="38"/>
      <c r="CN839" s="38"/>
      <c r="CO839" s="38"/>
    </row>
    <row r="840" spans="1:93" s="95" customFormat="1" ht="13.5" hidden="1">
      <c r="A840" s="133" t="s">
        <v>676</v>
      </c>
      <c r="B840" s="61"/>
      <c r="C840" s="61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</row>
    <row r="841" spans="1:93" s="95" customFormat="1" ht="13.5" hidden="1">
      <c r="A841" s="130" t="s">
        <v>677</v>
      </c>
      <c r="B841" s="61"/>
      <c r="C841" s="61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</row>
    <row r="842" spans="1:93" s="95" customFormat="1" ht="13.5" hidden="1">
      <c r="A842" s="133" t="s">
        <v>678</v>
      </c>
      <c r="B842" s="61"/>
      <c r="C842" s="61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</row>
    <row r="843" spans="1:93" s="95" customFormat="1" ht="13.5" hidden="1">
      <c r="A843" s="133" t="s">
        <v>679</v>
      </c>
      <c r="B843" s="61"/>
      <c r="C843" s="61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</row>
    <row r="844" spans="1:93" s="95" customFormat="1" ht="13.5" hidden="1">
      <c r="A844" s="130" t="s">
        <v>680</v>
      </c>
      <c r="B844" s="61"/>
      <c r="C844" s="61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</row>
    <row r="845" spans="1:93" s="95" customFormat="1" ht="13.5" hidden="1">
      <c r="A845" s="133" t="s">
        <v>681</v>
      </c>
      <c r="B845" s="61"/>
      <c r="C845" s="61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</row>
    <row r="846" spans="1:93" s="95" customFormat="1" ht="13.5" hidden="1">
      <c r="A846" s="130" t="s">
        <v>682</v>
      </c>
      <c r="B846" s="61"/>
      <c r="C846" s="61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</row>
    <row r="847" spans="1:93" s="95" customFormat="1" ht="13.5" hidden="1">
      <c r="A847" s="130" t="s">
        <v>683</v>
      </c>
      <c r="B847" s="61"/>
      <c r="C847" s="61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38"/>
      <c r="CM847" s="38"/>
      <c r="CN847" s="38"/>
      <c r="CO847" s="38"/>
    </row>
    <row r="848" spans="1:93" s="95" customFormat="1" ht="13.5" hidden="1">
      <c r="A848" s="133" t="s">
        <v>684</v>
      </c>
      <c r="B848" s="61"/>
      <c r="C848" s="61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</row>
    <row r="849" spans="1:93" s="95" customFormat="1" ht="13.5" hidden="1">
      <c r="A849" s="133" t="s">
        <v>685</v>
      </c>
      <c r="B849" s="61"/>
      <c r="C849" s="61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38"/>
      <c r="CM849" s="38"/>
      <c r="CN849" s="38"/>
      <c r="CO849" s="38"/>
    </row>
    <row r="850" spans="1:93" s="95" customFormat="1" ht="13.5" hidden="1">
      <c r="A850" s="130" t="s">
        <v>686</v>
      </c>
      <c r="B850" s="61"/>
      <c r="C850" s="61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</row>
    <row r="851" spans="1:93" s="95" customFormat="1" ht="13.5" hidden="1">
      <c r="A851" s="133" t="s">
        <v>687</v>
      </c>
      <c r="B851" s="61"/>
      <c r="C851" s="61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</row>
    <row r="852" spans="1:93" s="95" customFormat="1" ht="13.5" hidden="1">
      <c r="A852" s="130" t="s">
        <v>688</v>
      </c>
      <c r="B852" s="61"/>
      <c r="C852" s="61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</row>
    <row r="853" spans="1:93" s="95" customFormat="1" ht="13.5" hidden="1">
      <c r="A853" s="130" t="s">
        <v>689</v>
      </c>
      <c r="B853" s="61"/>
      <c r="C853" s="61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</row>
    <row r="854" spans="1:93" s="95" customFormat="1" ht="13.5" hidden="1">
      <c r="A854" s="130" t="s">
        <v>690</v>
      </c>
      <c r="B854" s="61"/>
      <c r="C854" s="61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</row>
    <row r="855" spans="1:93" s="95" customFormat="1" ht="13.5" hidden="1">
      <c r="A855" s="130" t="s">
        <v>691</v>
      </c>
      <c r="B855" s="61"/>
      <c r="C855" s="61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38"/>
      <c r="CM855" s="38"/>
      <c r="CN855" s="38"/>
      <c r="CO855" s="38"/>
    </row>
    <row r="856" spans="1:93" s="95" customFormat="1" ht="13.5" hidden="1">
      <c r="A856" s="133" t="s">
        <v>692</v>
      </c>
      <c r="B856" s="61"/>
      <c r="C856" s="61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38"/>
      <c r="CM856" s="38"/>
      <c r="CN856" s="38"/>
      <c r="CO856" s="38"/>
    </row>
    <row r="857" spans="1:93" s="94" customFormat="1" ht="13.5">
      <c r="A857" s="132" t="s">
        <v>693</v>
      </c>
      <c r="B857" s="135">
        <f>SUM(B858:B882)</f>
        <v>330</v>
      </c>
      <c r="C857" s="135">
        <f>SUM(C858:C882)</f>
        <v>820</v>
      </c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38"/>
      <c r="CM857" s="38"/>
      <c r="CN857" s="38"/>
      <c r="CO857" s="38"/>
    </row>
    <row r="858" spans="1:93" s="95" customFormat="1" ht="13.5">
      <c r="A858" s="133" t="s">
        <v>630</v>
      </c>
      <c r="B858" s="61">
        <v>94</v>
      </c>
      <c r="C858" s="61">
        <v>150</v>
      </c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  <c r="CH858" s="38"/>
      <c r="CI858" s="38"/>
      <c r="CJ858" s="38"/>
      <c r="CK858" s="38"/>
      <c r="CL858" s="38"/>
      <c r="CM858" s="38"/>
      <c r="CN858" s="38"/>
      <c r="CO858" s="38"/>
    </row>
    <row r="859" spans="1:93" s="95" customFormat="1" ht="13.5" hidden="1">
      <c r="A859" s="133" t="s">
        <v>631</v>
      </c>
      <c r="B859" s="61"/>
      <c r="C859" s="61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38"/>
      <c r="CM859" s="38"/>
      <c r="CN859" s="38"/>
      <c r="CO859" s="38"/>
    </row>
    <row r="860" spans="1:93" s="95" customFormat="1" ht="13.5" hidden="1">
      <c r="A860" s="133" t="s">
        <v>632</v>
      </c>
      <c r="B860" s="61"/>
      <c r="C860" s="61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  <c r="CH860" s="38"/>
      <c r="CI860" s="38"/>
      <c r="CJ860" s="38"/>
      <c r="CK860" s="38"/>
      <c r="CL860" s="38"/>
      <c r="CM860" s="38"/>
      <c r="CN860" s="38"/>
      <c r="CO860" s="38"/>
    </row>
    <row r="861" spans="1:93" s="95" customFormat="1" ht="13.5">
      <c r="A861" s="133" t="s">
        <v>694</v>
      </c>
      <c r="B861" s="61"/>
      <c r="C861" s="61">
        <v>284</v>
      </c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  <c r="BW861" s="38"/>
      <c r="BX861" s="38"/>
      <c r="BY861" s="38"/>
      <c r="BZ861" s="38"/>
      <c r="CA861" s="38"/>
      <c r="CB861" s="38"/>
      <c r="CC861" s="38"/>
      <c r="CD861" s="38"/>
      <c r="CE861" s="38"/>
      <c r="CF861" s="38"/>
      <c r="CG861" s="38"/>
      <c r="CH861" s="38"/>
      <c r="CI861" s="38"/>
      <c r="CJ861" s="38"/>
      <c r="CK861" s="38"/>
      <c r="CL861" s="38"/>
      <c r="CM861" s="38"/>
      <c r="CN861" s="38"/>
      <c r="CO861" s="38"/>
    </row>
    <row r="862" spans="1:93" s="95" customFormat="1" ht="13.5" hidden="1">
      <c r="A862" s="133" t="s">
        <v>695</v>
      </c>
      <c r="B862" s="61"/>
      <c r="C862" s="61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38"/>
      <c r="CM862" s="38"/>
      <c r="CN862" s="38"/>
      <c r="CO862" s="38"/>
    </row>
    <row r="863" spans="1:93" s="95" customFormat="1" ht="13.5" hidden="1">
      <c r="A863" s="133" t="s">
        <v>696</v>
      </c>
      <c r="B863" s="61"/>
      <c r="C863" s="61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</row>
    <row r="864" spans="1:93" s="95" customFormat="1" ht="13.5" hidden="1">
      <c r="A864" s="133" t="s">
        <v>697</v>
      </c>
      <c r="B864" s="61"/>
      <c r="C864" s="61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</row>
    <row r="865" spans="1:93" s="95" customFormat="1" ht="13.5" hidden="1">
      <c r="A865" s="133" t="s">
        <v>698</v>
      </c>
      <c r="B865" s="61"/>
      <c r="C865" s="61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38"/>
      <c r="CM865" s="38"/>
      <c r="CN865" s="38"/>
      <c r="CO865" s="38"/>
    </row>
    <row r="866" spans="1:93" s="95" customFormat="1" ht="13.5" hidden="1">
      <c r="A866" s="133" t="s">
        <v>699</v>
      </c>
      <c r="B866" s="61"/>
      <c r="C866" s="61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</row>
    <row r="867" spans="1:93" s="95" customFormat="1" ht="13.5">
      <c r="A867" s="133" t="s">
        <v>700</v>
      </c>
      <c r="B867" s="61">
        <v>37</v>
      </c>
      <c r="C867" s="61">
        <v>200</v>
      </c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</row>
    <row r="868" spans="1:93" s="95" customFormat="1" ht="13.5">
      <c r="A868" s="133" t="s">
        <v>701</v>
      </c>
      <c r="B868" s="61"/>
      <c r="C868" s="61">
        <v>66</v>
      </c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</row>
    <row r="869" spans="1:93" s="95" customFormat="1" ht="13.5" hidden="1">
      <c r="A869" s="133" t="s">
        <v>702</v>
      </c>
      <c r="B869" s="61"/>
      <c r="C869" s="61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38"/>
      <c r="CM869" s="38"/>
      <c r="CN869" s="38"/>
      <c r="CO869" s="38"/>
    </row>
    <row r="870" spans="1:93" s="95" customFormat="1" ht="13.5" hidden="1">
      <c r="A870" s="133" t="s">
        <v>703</v>
      </c>
      <c r="B870" s="61"/>
      <c r="C870" s="61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</row>
    <row r="871" spans="1:93" s="95" customFormat="1" ht="13.5">
      <c r="A871" s="133" t="s">
        <v>704</v>
      </c>
      <c r="B871" s="61"/>
      <c r="C871" s="61">
        <v>12</v>
      </c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38"/>
      <c r="CM871" s="38"/>
      <c r="CN871" s="38"/>
      <c r="CO871" s="38"/>
    </row>
    <row r="872" spans="1:93" s="95" customFormat="1" ht="13.5">
      <c r="A872" s="133" t="s">
        <v>705</v>
      </c>
      <c r="B872" s="61"/>
      <c r="C872" s="61">
        <v>8</v>
      </c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38"/>
      <c r="CM872" s="38"/>
      <c r="CN872" s="38"/>
      <c r="CO872" s="38"/>
    </row>
    <row r="873" spans="1:93" s="95" customFormat="1" ht="13.5">
      <c r="A873" s="133" t="s">
        <v>706</v>
      </c>
      <c r="B873" s="61">
        <v>199</v>
      </c>
      <c r="C873" s="61">
        <v>100</v>
      </c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38"/>
      <c r="CM873" s="38"/>
      <c r="CN873" s="38"/>
      <c r="CO873" s="38"/>
    </row>
    <row r="874" spans="1:93" s="95" customFormat="1" ht="13.5" hidden="1">
      <c r="A874" s="133" t="s">
        <v>707</v>
      </c>
      <c r="B874" s="61"/>
      <c r="C874" s="61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38"/>
      <c r="CM874" s="38"/>
      <c r="CN874" s="38"/>
      <c r="CO874" s="38"/>
    </row>
    <row r="875" spans="1:93" s="95" customFormat="1" ht="13.5" hidden="1">
      <c r="A875" s="133" t="s">
        <v>708</v>
      </c>
      <c r="B875" s="61"/>
      <c r="C875" s="61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38"/>
      <c r="CM875" s="38"/>
      <c r="CN875" s="38"/>
      <c r="CO875" s="38"/>
    </row>
    <row r="876" spans="1:93" s="95" customFormat="1" ht="13.5" hidden="1">
      <c r="A876" s="133" t="s">
        <v>709</v>
      </c>
      <c r="B876" s="61"/>
      <c r="C876" s="61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38"/>
      <c r="CM876" s="38"/>
      <c r="CN876" s="38"/>
      <c r="CO876" s="38"/>
    </row>
    <row r="877" spans="1:93" s="95" customFormat="1" ht="13.5" hidden="1">
      <c r="A877" s="133" t="s">
        <v>710</v>
      </c>
      <c r="B877" s="61"/>
      <c r="C877" s="61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38"/>
      <c r="CM877" s="38"/>
      <c r="CN877" s="38"/>
      <c r="CO877" s="38"/>
    </row>
    <row r="878" spans="1:93" s="95" customFormat="1" ht="13.5" hidden="1">
      <c r="A878" s="133" t="s">
        <v>711</v>
      </c>
      <c r="B878" s="61"/>
      <c r="C878" s="61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  <c r="CH878" s="38"/>
      <c r="CI878" s="38"/>
      <c r="CJ878" s="38"/>
      <c r="CK878" s="38"/>
      <c r="CL878" s="38"/>
      <c r="CM878" s="38"/>
      <c r="CN878" s="38"/>
      <c r="CO878" s="38"/>
    </row>
    <row r="879" spans="1:93" s="95" customFormat="1" ht="13.5" hidden="1">
      <c r="A879" s="133" t="s">
        <v>684</v>
      </c>
      <c r="B879" s="61"/>
      <c r="C879" s="61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  <c r="CC879" s="38"/>
      <c r="CD879" s="38"/>
      <c r="CE879" s="38"/>
      <c r="CF879" s="38"/>
      <c r="CG879" s="38"/>
      <c r="CH879" s="38"/>
      <c r="CI879" s="38"/>
      <c r="CJ879" s="38"/>
      <c r="CK879" s="38"/>
      <c r="CL879" s="38"/>
      <c r="CM879" s="38"/>
      <c r="CN879" s="38"/>
      <c r="CO879" s="38"/>
    </row>
    <row r="880" spans="1:93" s="95" customFormat="1" ht="13.5" hidden="1">
      <c r="A880" s="133" t="s">
        <v>712</v>
      </c>
      <c r="B880" s="61"/>
      <c r="C880" s="61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  <c r="CH880" s="38"/>
      <c r="CI880" s="38"/>
      <c r="CJ880" s="38"/>
      <c r="CK880" s="38"/>
      <c r="CL880" s="38"/>
      <c r="CM880" s="38"/>
      <c r="CN880" s="38"/>
      <c r="CO880" s="38"/>
    </row>
    <row r="881" spans="1:93" s="95" customFormat="1" ht="13.5" hidden="1">
      <c r="A881" s="133" t="s">
        <v>713</v>
      </c>
      <c r="B881" s="61"/>
      <c r="C881" s="61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  <c r="CH881" s="38"/>
      <c r="CI881" s="38"/>
      <c r="CJ881" s="38"/>
      <c r="CK881" s="38"/>
      <c r="CL881" s="38"/>
      <c r="CM881" s="38"/>
      <c r="CN881" s="38"/>
      <c r="CO881" s="38"/>
    </row>
    <row r="882" spans="1:93" s="95" customFormat="1" ht="13.5" hidden="1">
      <c r="A882" s="133" t="s">
        <v>714</v>
      </c>
      <c r="B882" s="61"/>
      <c r="C882" s="61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  <c r="CH882" s="38"/>
      <c r="CI882" s="38"/>
      <c r="CJ882" s="38"/>
      <c r="CK882" s="38"/>
      <c r="CL882" s="38"/>
      <c r="CM882" s="38"/>
      <c r="CN882" s="38"/>
      <c r="CO882" s="38"/>
    </row>
    <row r="883" spans="1:93" s="94" customFormat="1" ht="13.5" hidden="1">
      <c r="A883" s="132" t="s">
        <v>715</v>
      </c>
      <c r="B883" s="57">
        <f>SUM(B884:B893)</f>
        <v>0</v>
      </c>
      <c r="C883" s="57">
        <f>SUM(C884:C893)</f>
        <v>0</v>
      </c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38"/>
      <c r="CM883" s="38"/>
      <c r="CN883" s="38"/>
      <c r="CO883" s="38"/>
    </row>
    <row r="884" spans="1:93" s="95" customFormat="1" ht="13.5" hidden="1">
      <c r="A884" s="133" t="s">
        <v>630</v>
      </c>
      <c r="B884" s="61"/>
      <c r="C884" s="61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  <c r="CH884" s="38"/>
      <c r="CI884" s="38"/>
      <c r="CJ884" s="38"/>
      <c r="CK884" s="38"/>
      <c r="CL884" s="38"/>
      <c r="CM884" s="38"/>
      <c r="CN884" s="38"/>
      <c r="CO884" s="38"/>
    </row>
    <row r="885" spans="1:93" s="95" customFormat="1" ht="13.5" hidden="1">
      <c r="A885" s="133" t="s">
        <v>631</v>
      </c>
      <c r="B885" s="61"/>
      <c r="C885" s="61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  <c r="CH885" s="38"/>
      <c r="CI885" s="38"/>
      <c r="CJ885" s="38"/>
      <c r="CK885" s="38"/>
      <c r="CL885" s="38"/>
      <c r="CM885" s="38"/>
      <c r="CN885" s="38"/>
      <c r="CO885" s="38"/>
    </row>
    <row r="886" spans="1:93" s="95" customFormat="1" ht="13.5" hidden="1">
      <c r="A886" s="133" t="s">
        <v>632</v>
      </c>
      <c r="B886" s="61"/>
      <c r="C886" s="61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38"/>
      <c r="CM886" s="38"/>
      <c r="CN886" s="38"/>
      <c r="CO886" s="38"/>
    </row>
    <row r="887" spans="1:93" s="95" customFormat="1" ht="13.5" hidden="1">
      <c r="A887" s="133" t="s">
        <v>716</v>
      </c>
      <c r="B887" s="61"/>
      <c r="C887" s="61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  <c r="CC887" s="38"/>
      <c r="CD887" s="38"/>
      <c r="CE887" s="38"/>
      <c r="CF887" s="38"/>
      <c r="CG887" s="38"/>
      <c r="CH887" s="38"/>
      <c r="CI887" s="38"/>
      <c r="CJ887" s="38"/>
      <c r="CK887" s="38"/>
      <c r="CL887" s="38"/>
      <c r="CM887" s="38"/>
      <c r="CN887" s="38"/>
      <c r="CO887" s="38"/>
    </row>
    <row r="888" spans="1:93" s="95" customFormat="1" ht="13.5" hidden="1">
      <c r="A888" s="133" t="s">
        <v>717</v>
      </c>
      <c r="B888" s="61"/>
      <c r="C888" s="61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38"/>
      <c r="CM888" s="38"/>
      <c r="CN888" s="38"/>
      <c r="CO888" s="38"/>
    </row>
    <row r="889" spans="1:93" s="95" customFormat="1" ht="13.5" hidden="1">
      <c r="A889" s="133" t="s">
        <v>718</v>
      </c>
      <c r="B889" s="61"/>
      <c r="C889" s="61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38"/>
      <c r="CM889" s="38"/>
      <c r="CN889" s="38"/>
      <c r="CO889" s="38"/>
    </row>
    <row r="890" spans="1:93" s="95" customFormat="1" ht="13.5" hidden="1">
      <c r="A890" s="133" t="s">
        <v>719</v>
      </c>
      <c r="B890" s="61"/>
      <c r="C890" s="61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  <c r="CH890" s="38"/>
      <c r="CI890" s="38"/>
      <c r="CJ890" s="38"/>
      <c r="CK890" s="38"/>
      <c r="CL890" s="38"/>
      <c r="CM890" s="38"/>
      <c r="CN890" s="38"/>
      <c r="CO890" s="38"/>
    </row>
    <row r="891" spans="1:93" s="95" customFormat="1" ht="13.5" hidden="1">
      <c r="A891" s="133" t="s">
        <v>720</v>
      </c>
      <c r="B891" s="61"/>
      <c r="C891" s="61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38"/>
      <c r="CM891" s="38"/>
      <c r="CN891" s="38"/>
      <c r="CO891" s="38"/>
    </row>
    <row r="892" spans="1:93" s="95" customFormat="1" ht="13.5" hidden="1">
      <c r="A892" s="133" t="s">
        <v>721</v>
      </c>
      <c r="B892" s="61"/>
      <c r="C892" s="61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38"/>
      <c r="CM892" s="38"/>
      <c r="CN892" s="38"/>
      <c r="CO892" s="38"/>
    </row>
    <row r="893" spans="1:93" s="95" customFormat="1" ht="13.5" hidden="1">
      <c r="A893" s="133" t="s">
        <v>722</v>
      </c>
      <c r="B893" s="61"/>
      <c r="C893" s="61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38"/>
      <c r="CM893" s="38"/>
      <c r="CN893" s="38"/>
      <c r="CO893" s="38"/>
    </row>
    <row r="894" spans="1:93" s="94" customFormat="1" ht="13.5">
      <c r="A894" s="132" t="s">
        <v>723</v>
      </c>
      <c r="B894" s="135">
        <f>SUM(B895:B904)</f>
        <v>28210</v>
      </c>
      <c r="C894" s="135">
        <f>SUM(C895:C904)</f>
        <v>28220</v>
      </c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38"/>
      <c r="CM894" s="38"/>
      <c r="CN894" s="38"/>
      <c r="CO894" s="38"/>
    </row>
    <row r="895" spans="1:93" s="95" customFormat="1" ht="13.5">
      <c r="A895" s="133" t="s">
        <v>630</v>
      </c>
      <c r="B895" s="61"/>
      <c r="C895" s="61">
        <v>10</v>
      </c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38"/>
      <c r="CM895" s="38"/>
      <c r="CN895" s="38"/>
      <c r="CO895" s="38"/>
    </row>
    <row r="896" spans="1:93" s="95" customFormat="1" ht="13.5" hidden="1">
      <c r="A896" s="133" t="s">
        <v>631</v>
      </c>
      <c r="B896" s="61"/>
      <c r="C896" s="61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38"/>
      <c r="CM896" s="38"/>
      <c r="CN896" s="38"/>
      <c r="CO896" s="38"/>
    </row>
    <row r="897" spans="1:93" s="95" customFormat="1" ht="13.5" hidden="1">
      <c r="A897" s="133" t="s">
        <v>632</v>
      </c>
      <c r="B897" s="61"/>
      <c r="C897" s="61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38"/>
      <c r="CM897" s="38"/>
      <c r="CN897" s="38"/>
      <c r="CO897" s="38"/>
    </row>
    <row r="898" spans="1:93" s="95" customFormat="1" ht="13.5">
      <c r="A898" s="133" t="s">
        <v>724</v>
      </c>
      <c r="B898" s="61">
        <v>16102</v>
      </c>
      <c r="C898" s="61">
        <v>16102</v>
      </c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38"/>
      <c r="CM898" s="38"/>
      <c r="CN898" s="38"/>
      <c r="CO898" s="38"/>
    </row>
    <row r="899" spans="1:93" s="95" customFormat="1" ht="13.5">
      <c r="A899" s="133" t="s">
        <v>725</v>
      </c>
      <c r="B899" s="61">
        <v>4519</v>
      </c>
      <c r="C899" s="61">
        <v>4519</v>
      </c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38"/>
      <c r="CM899" s="38"/>
      <c r="CN899" s="38"/>
      <c r="CO899" s="38"/>
    </row>
    <row r="900" spans="1:93" s="95" customFormat="1" ht="13.5" hidden="1">
      <c r="A900" s="133" t="s">
        <v>726</v>
      </c>
      <c r="B900" s="61"/>
      <c r="C900" s="61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38"/>
      <c r="CM900" s="38"/>
      <c r="CN900" s="38"/>
      <c r="CO900" s="38"/>
    </row>
    <row r="901" spans="1:93" s="95" customFormat="1" ht="13.5" hidden="1">
      <c r="A901" s="133" t="s">
        <v>727</v>
      </c>
      <c r="B901" s="61"/>
      <c r="C901" s="61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38"/>
      <c r="CM901" s="38"/>
      <c r="CN901" s="38"/>
      <c r="CO901" s="38"/>
    </row>
    <row r="902" spans="1:93" s="95" customFormat="1" ht="13.5" hidden="1">
      <c r="A902" s="133" t="s">
        <v>728</v>
      </c>
      <c r="B902" s="61"/>
      <c r="C902" s="61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</row>
    <row r="903" spans="1:93" s="95" customFormat="1" ht="13.5">
      <c r="A903" s="133" t="s">
        <v>729</v>
      </c>
      <c r="B903" s="61">
        <v>188</v>
      </c>
      <c r="C903" s="61">
        <v>188</v>
      </c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38"/>
      <c r="CM903" s="38"/>
      <c r="CN903" s="38"/>
      <c r="CO903" s="38"/>
    </row>
    <row r="904" spans="1:93" s="95" customFormat="1" ht="13.5">
      <c r="A904" s="133" t="s">
        <v>730</v>
      </c>
      <c r="B904" s="61">
        <v>7401</v>
      </c>
      <c r="C904" s="61">
        <v>7401</v>
      </c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38"/>
      <c r="CM904" s="38"/>
      <c r="CN904" s="38"/>
      <c r="CO904" s="38"/>
    </row>
    <row r="905" spans="1:93" s="94" customFormat="1" ht="13.5" hidden="1">
      <c r="A905" s="132" t="s">
        <v>731</v>
      </c>
      <c r="B905" s="57">
        <f>SUM(B906:B910)</f>
        <v>0</v>
      </c>
      <c r="C905" s="57">
        <f>SUM(C906:C910)</f>
        <v>0</v>
      </c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38"/>
      <c r="CM905" s="38"/>
      <c r="CN905" s="38"/>
      <c r="CO905" s="38"/>
    </row>
    <row r="906" spans="1:93" s="95" customFormat="1" ht="13.5" hidden="1">
      <c r="A906" s="133" t="s">
        <v>732</v>
      </c>
      <c r="B906" s="61"/>
      <c r="C906" s="61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38"/>
      <c r="CM906" s="38"/>
      <c r="CN906" s="38"/>
      <c r="CO906" s="38"/>
    </row>
    <row r="907" spans="1:93" s="95" customFormat="1" ht="13.5" hidden="1">
      <c r="A907" s="133" t="s">
        <v>733</v>
      </c>
      <c r="B907" s="61"/>
      <c r="C907" s="61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38"/>
      <c r="CM907" s="38"/>
      <c r="CN907" s="38"/>
      <c r="CO907" s="38"/>
    </row>
    <row r="908" spans="1:93" s="95" customFormat="1" ht="13.5" hidden="1">
      <c r="A908" s="133" t="s">
        <v>734</v>
      </c>
      <c r="B908" s="61"/>
      <c r="C908" s="61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38"/>
      <c r="CM908" s="38"/>
      <c r="CN908" s="38"/>
      <c r="CO908" s="38"/>
    </row>
    <row r="909" spans="1:93" s="95" customFormat="1" ht="13.5" hidden="1">
      <c r="A909" s="133" t="s">
        <v>735</v>
      </c>
      <c r="B909" s="61"/>
      <c r="C909" s="61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38"/>
      <c r="CM909" s="38"/>
      <c r="CN909" s="38"/>
      <c r="CO909" s="38"/>
    </row>
    <row r="910" spans="1:93" s="95" customFormat="1" ht="13.5" hidden="1">
      <c r="A910" s="133" t="s">
        <v>736</v>
      </c>
      <c r="B910" s="61"/>
      <c r="C910" s="61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38"/>
      <c r="CM910" s="38"/>
      <c r="CN910" s="38"/>
      <c r="CO910" s="38"/>
    </row>
    <row r="911" spans="1:93" s="94" customFormat="1" ht="13.5">
      <c r="A911" s="132" t="s">
        <v>737</v>
      </c>
      <c r="B911" s="135">
        <f>SUM(B912:B917)</f>
        <v>767</v>
      </c>
      <c r="C911" s="135">
        <f>SUM(C912:C917)</f>
        <v>3032</v>
      </c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38"/>
      <c r="CM911" s="38"/>
      <c r="CN911" s="38"/>
      <c r="CO911" s="38"/>
    </row>
    <row r="912" spans="1:93" s="95" customFormat="1" ht="13.5">
      <c r="A912" s="133" t="s">
        <v>738</v>
      </c>
      <c r="B912" s="61"/>
      <c r="C912" s="61">
        <v>262</v>
      </c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38"/>
      <c r="CM912" s="38"/>
      <c r="CN912" s="38"/>
      <c r="CO912" s="38"/>
    </row>
    <row r="913" spans="1:93" s="95" customFormat="1" ht="13.5">
      <c r="A913" s="133" t="s">
        <v>739</v>
      </c>
      <c r="B913" s="61"/>
      <c r="C913" s="61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</row>
    <row r="914" spans="1:93" s="95" customFormat="1" ht="13.5">
      <c r="A914" s="133" t="s">
        <v>740</v>
      </c>
      <c r="B914" s="61">
        <v>767</v>
      </c>
      <c r="C914" s="61">
        <v>2200</v>
      </c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38"/>
      <c r="CM914" s="38"/>
      <c r="CN914" s="38"/>
      <c r="CO914" s="38"/>
    </row>
    <row r="915" spans="1:93" s="95" customFormat="1" ht="13.5">
      <c r="A915" s="133" t="s">
        <v>741</v>
      </c>
      <c r="B915" s="61"/>
      <c r="C915" s="61">
        <v>400</v>
      </c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38"/>
      <c r="CM915" s="38"/>
      <c r="CN915" s="38"/>
      <c r="CO915" s="38"/>
    </row>
    <row r="916" spans="1:93" s="95" customFormat="1" ht="13.5">
      <c r="A916" s="133" t="s">
        <v>742</v>
      </c>
      <c r="B916" s="61"/>
      <c r="C916" s="61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38"/>
      <c r="CM916" s="38"/>
      <c r="CN916" s="38"/>
      <c r="CO916" s="38"/>
    </row>
    <row r="917" spans="1:93" s="95" customFormat="1" ht="13.5">
      <c r="A917" s="133" t="s">
        <v>743</v>
      </c>
      <c r="B917" s="61"/>
      <c r="C917" s="61">
        <v>170</v>
      </c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38"/>
      <c r="CM917" s="38"/>
      <c r="CN917" s="38"/>
      <c r="CO917" s="38"/>
    </row>
    <row r="918" spans="1:93" s="94" customFormat="1" ht="13.5">
      <c r="A918" s="132" t="s">
        <v>744</v>
      </c>
      <c r="B918" s="57">
        <f>SUM(B919:B924)</f>
        <v>110</v>
      </c>
      <c r="C918" s="57">
        <f>SUM(C919:C924)</f>
        <v>110</v>
      </c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38"/>
      <c r="CM918" s="38"/>
      <c r="CN918" s="38"/>
      <c r="CO918" s="38"/>
    </row>
    <row r="919" spans="1:93" s="95" customFormat="1" ht="13.5" hidden="1">
      <c r="A919" s="133" t="s">
        <v>745</v>
      </c>
      <c r="B919" s="61"/>
      <c r="C919" s="61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38"/>
      <c r="CM919" s="38"/>
      <c r="CN919" s="38"/>
      <c r="CO919" s="38"/>
    </row>
    <row r="920" spans="1:93" s="95" customFormat="1" ht="13.5" hidden="1">
      <c r="A920" s="133" t="s">
        <v>746</v>
      </c>
      <c r="B920" s="61"/>
      <c r="C920" s="61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38"/>
      <c r="CM920" s="38"/>
      <c r="CN920" s="38"/>
      <c r="CO920" s="38"/>
    </row>
    <row r="921" spans="1:93" s="95" customFormat="1" ht="13.5">
      <c r="A921" s="133" t="s">
        <v>747</v>
      </c>
      <c r="B921" s="76">
        <v>110</v>
      </c>
      <c r="C921" s="76">
        <v>110</v>
      </c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38"/>
      <c r="CM921" s="38"/>
      <c r="CN921" s="38"/>
      <c r="CO921" s="38"/>
    </row>
    <row r="922" spans="1:93" s="95" customFormat="1" ht="13.5" hidden="1">
      <c r="A922" s="133" t="s">
        <v>748</v>
      </c>
      <c r="B922" s="61"/>
      <c r="C922" s="61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38"/>
      <c r="CM922" s="38"/>
      <c r="CN922" s="38"/>
      <c r="CO922" s="38"/>
    </row>
    <row r="923" spans="1:93" s="95" customFormat="1" ht="13.5" hidden="1">
      <c r="A923" s="133" t="s">
        <v>749</v>
      </c>
      <c r="B923" s="61"/>
      <c r="C923" s="61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38"/>
      <c r="CM923" s="38"/>
      <c r="CN923" s="38"/>
      <c r="CO923" s="38"/>
    </row>
    <row r="924" spans="1:93" s="95" customFormat="1" ht="13.5" hidden="1">
      <c r="A924" s="133" t="s">
        <v>750</v>
      </c>
      <c r="B924" s="61"/>
      <c r="C924" s="61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38"/>
      <c r="CM924" s="38"/>
      <c r="CN924" s="38"/>
      <c r="CO924" s="38"/>
    </row>
    <row r="925" spans="1:93" s="94" customFormat="1" ht="13.5">
      <c r="A925" s="132" t="s">
        <v>751</v>
      </c>
      <c r="B925" s="57">
        <f>B926+B927</f>
        <v>13158</v>
      </c>
      <c r="C925" s="57">
        <f>C926+C927</f>
        <v>14379</v>
      </c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38"/>
      <c r="CM925" s="38"/>
      <c r="CN925" s="38"/>
      <c r="CO925" s="38"/>
    </row>
    <row r="926" spans="1:93" s="95" customFormat="1" ht="13.5" hidden="1">
      <c r="A926" s="133" t="s">
        <v>752</v>
      </c>
      <c r="B926" s="61"/>
      <c r="C926" s="61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38"/>
      <c r="CM926" s="38"/>
      <c r="CN926" s="38"/>
      <c r="CO926" s="38"/>
    </row>
    <row r="927" spans="1:93" s="95" customFormat="1" ht="13.5">
      <c r="A927" s="133" t="s">
        <v>753</v>
      </c>
      <c r="B927" s="76">
        <v>13158</v>
      </c>
      <c r="C927" s="76">
        <v>14379</v>
      </c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38"/>
      <c r="CM927" s="38"/>
      <c r="CN927" s="38"/>
      <c r="CO927" s="38"/>
    </row>
    <row r="928" spans="1:93" s="94" customFormat="1" ht="13.5">
      <c r="A928" s="132" t="s">
        <v>754</v>
      </c>
      <c r="B928" s="135">
        <f>B929+B930</f>
        <v>12043</v>
      </c>
      <c r="C928" s="135">
        <f>C929+C930</f>
        <v>13290</v>
      </c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38"/>
      <c r="CM928" s="38"/>
      <c r="CN928" s="38"/>
      <c r="CO928" s="38"/>
    </row>
    <row r="929" spans="1:93" s="95" customFormat="1" ht="13.5">
      <c r="A929" s="133" t="s">
        <v>755</v>
      </c>
      <c r="B929" s="61"/>
      <c r="C929" s="61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38"/>
      <c r="CM929" s="38"/>
      <c r="CN929" s="38"/>
      <c r="CO929" s="38"/>
    </row>
    <row r="930" spans="1:93" s="95" customFormat="1" ht="13.5">
      <c r="A930" s="133" t="s">
        <v>756</v>
      </c>
      <c r="B930" s="61">
        <v>12043</v>
      </c>
      <c r="C930" s="61">
        <v>13290</v>
      </c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38"/>
      <c r="CM930" s="38"/>
      <c r="CN930" s="38"/>
      <c r="CO930" s="38"/>
    </row>
    <row r="931" spans="1:93" s="93" customFormat="1" ht="13.5">
      <c r="A931" s="131" t="s">
        <v>757</v>
      </c>
      <c r="B931" s="54">
        <f>B932+B955+B965+B975+B980+B987+B992</f>
        <v>10387</v>
      </c>
      <c r="C931" s="54">
        <f>C932+C955+C965+C975+C980+C987+C992</f>
        <v>3903</v>
      </c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38"/>
      <c r="CM931" s="38"/>
      <c r="CN931" s="38"/>
      <c r="CO931" s="38"/>
    </row>
    <row r="932" spans="1:93" s="94" customFormat="1" ht="13.5">
      <c r="A932" s="132" t="s">
        <v>758</v>
      </c>
      <c r="B932" s="57">
        <f>SUM(B933:B954)</f>
        <v>9740</v>
      </c>
      <c r="C932" s="57">
        <f>SUM(C933:C954)</f>
        <v>3256</v>
      </c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</row>
    <row r="933" spans="1:93" s="95" customFormat="1" ht="13.5">
      <c r="A933" s="133" t="s">
        <v>630</v>
      </c>
      <c r="B933" s="61">
        <v>154</v>
      </c>
      <c r="C933" s="61">
        <v>154</v>
      </c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38"/>
      <c r="CM933" s="38"/>
      <c r="CN933" s="38"/>
      <c r="CO933" s="38"/>
    </row>
    <row r="934" spans="1:93" s="95" customFormat="1" ht="13.5" hidden="1">
      <c r="A934" s="133" t="s">
        <v>631</v>
      </c>
      <c r="B934" s="61"/>
      <c r="C934" s="61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38"/>
      <c r="CM934" s="38"/>
      <c r="CN934" s="38"/>
      <c r="CO934" s="38"/>
    </row>
    <row r="935" spans="1:93" s="95" customFormat="1" ht="13.5" hidden="1">
      <c r="A935" s="133" t="s">
        <v>632</v>
      </c>
      <c r="B935" s="61"/>
      <c r="C935" s="61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38"/>
      <c r="CM935" s="38"/>
      <c r="CN935" s="38"/>
      <c r="CO935" s="38"/>
    </row>
    <row r="936" spans="1:93" s="95" customFormat="1" ht="13.5">
      <c r="A936" s="133" t="s">
        <v>759</v>
      </c>
      <c r="B936" s="61">
        <v>7031</v>
      </c>
      <c r="C936" s="61">
        <v>203</v>
      </c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38"/>
      <c r="CM936" s="38"/>
      <c r="CN936" s="38"/>
      <c r="CO936" s="38"/>
    </row>
    <row r="937" spans="1:93" s="95" customFormat="1" ht="13.5">
      <c r="A937" s="133" t="s">
        <v>760</v>
      </c>
      <c r="B937" s="61">
        <v>2055</v>
      </c>
      <c r="C937" s="61">
        <v>2379</v>
      </c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  <c r="CH937" s="38"/>
      <c r="CI937" s="38"/>
      <c r="CJ937" s="38"/>
      <c r="CK937" s="38"/>
      <c r="CL937" s="38"/>
      <c r="CM937" s="38"/>
      <c r="CN937" s="38"/>
      <c r="CO937" s="38"/>
    </row>
    <row r="938" spans="1:93" s="95" customFormat="1" ht="13.5" hidden="1">
      <c r="A938" s="133" t="s">
        <v>761</v>
      </c>
      <c r="B938" s="61"/>
      <c r="C938" s="61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38"/>
      <c r="CM938" s="38"/>
      <c r="CN938" s="38"/>
      <c r="CO938" s="38"/>
    </row>
    <row r="939" spans="1:93" s="95" customFormat="1" ht="13.5" hidden="1">
      <c r="A939" s="133" t="s">
        <v>762</v>
      </c>
      <c r="B939" s="61"/>
      <c r="C939" s="61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38"/>
      <c r="CM939" s="38"/>
      <c r="CN939" s="38"/>
      <c r="CO939" s="38"/>
    </row>
    <row r="940" spans="1:93" s="95" customFormat="1" ht="13.5" hidden="1">
      <c r="A940" s="133" t="s">
        <v>763</v>
      </c>
      <c r="B940" s="61"/>
      <c r="C940" s="61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38"/>
      <c r="CM940" s="38"/>
      <c r="CN940" s="38"/>
      <c r="CO940" s="38"/>
    </row>
    <row r="941" spans="1:93" s="95" customFormat="1" ht="13.5">
      <c r="A941" s="133" t="s">
        <v>764</v>
      </c>
      <c r="B941" s="61">
        <v>500</v>
      </c>
      <c r="C941" s="61">
        <v>520</v>
      </c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38"/>
      <c r="CM941" s="38"/>
      <c r="CN941" s="38"/>
      <c r="CO941" s="38"/>
    </row>
    <row r="942" spans="1:93" s="95" customFormat="1" ht="13.5" hidden="1">
      <c r="A942" s="133" t="s">
        <v>765</v>
      </c>
      <c r="B942" s="61"/>
      <c r="C942" s="61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38"/>
      <c r="CM942" s="38"/>
      <c r="CN942" s="38"/>
      <c r="CO942" s="38"/>
    </row>
    <row r="943" spans="1:93" s="95" customFormat="1" ht="13.5" hidden="1">
      <c r="A943" s="133" t="s">
        <v>766</v>
      </c>
      <c r="B943" s="61"/>
      <c r="C943" s="61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38"/>
      <c r="CM943" s="38"/>
      <c r="CN943" s="38"/>
      <c r="CO943" s="38"/>
    </row>
    <row r="944" spans="1:93" s="95" customFormat="1" ht="13.5" hidden="1">
      <c r="A944" s="133" t="s">
        <v>767</v>
      </c>
      <c r="B944" s="61"/>
      <c r="C944" s="61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38"/>
      <c r="CM944" s="38"/>
      <c r="CN944" s="38"/>
      <c r="CO944" s="38"/>
    </row>
    <row r="945" spans="1:93" s="95" customFormat="1" ht="13.5" hidden="1">
      <c r="A945" s="133" t="s">
        <v>768</v>
      </c>
      <c r="B945" s="61"/>
      <c r="C945" s="61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38"/>
      <c r="CM945" s="38"/>
      <c r="CN945" s="38"/>
      <c r="CO945" s="38"/>
    </row>
    <row r="946" spans="1:93" s="95" customFormat="1" ht="13.5" hidden="1">
      <c r="A946" s="133" t="s">
        <v>769</v>
      </c>
      <c r="B946" s="61"/>
      <c r="C946" s="61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38"/>
      <c r="CM946" s="38"/>
      <c r="CN946" s="38"/>
      <c r="CO946" s="38"/>
    </row>
    <row r="947" spans="1:93" s="95" customFormat="1" ht="13.5" hidden="1">
      <c r="A947" s="133" t="s">
        <v>770</v>
      </c>
      <c r="B947" s="61"/>
      <c r="C947" s="61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  <c r="CH947" s="38"/>
      <c r="CI947" s="38"/>
      <c r="CJ947" s="38"/>
      <c r="CK947" s="38"/>
      <c r="CL947" s="38"/>
      <c r="CM947" s="38"/>
      <c r="CN947" s="38"/>
      <c r="CO947" s="38"/>
    </row>
    <row r="948" spans="1:93" s="95" customFormat="1" ht="13.5" hidden="1">
      <c r="A948" s="133" t="s">
        <v>771</v>
      </c>
      <c r="B948" s="61"/>
      <c r="C948" s="61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38"/>
      <c r="CM948" s="38"/>
      <c r="CN948" s="38"/>
      <c r="CO948" s="38"/>
    </row>
    <row r="949" spans="1:93" s="95" customFormat="1" ht="13.5" hidden="1">
      <c r="A949" s="133" t="s">
        <v>772</v>
      </c>
      <c r="B949" s="61"/>
      <c r="C949" s="61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38"/>
      <c r="CM949" s="38"/>
      <c r="CN949" s="38"/>
      <c r="CO949" s="38"/>
    </row>
    <row r="950" spans="1:93" s="95" customFormat="1" ht="13.5" hidden="1">
      <c r="A950" s="133" t="s">
        <v>773</v>
      </c>
      <c r="B950" s="61"/>
      <c r="C950" s="61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38"/>
      <c r="CM950" s="38"/>
      <c r="CN950" s="38"/>
      <c r="CO950" s="38"/>
    </row>
    <row r="951" spans="1:93" s="95" customFormat="1" ht="13.5" hidden="1">
      <c r="A951" s="133" t="s">
        <v>774</v>
      </c>
      <c r="B951" s="61"/>
      <c r="C951" s="61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  <c r="CH951" s="38"/>
      <c r="CI951" s="38"/>
      <c r="CJ951" s="38"/>
      <c r="CK951" s="38"/>
      <c r="CL951" s="38"/>
      <c r="CM951" s="38"/>
      <c r="CN951" s="38"/>
      <c r="CO951" s="38"/>
    </row>
    <row r="952" spans="1:93" s="95" customFormat="1" ht="13.5" hidden="1">
      <c r="A952" s="133" t="s">
        <v>775</v>
      </c>
      <c r="B952" s="61"/>
      <c r="C952" s="61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38"/>
      <c r="CM952" s="38"/>
      <c r="CN952" s="38"/>
      <c r="CO952" s="38"/>
    </row>
    <row r="953" spans="1:93" s="95" customFormat="1" ht="13.5" hidden="1">
      <c r="A953" s="133" t="s">
        <v>776</v>
      </c>
      <c r="B953" s="61"/>
      <c r="C953" s="61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  <c r="CH953" s="38"/>
      <c r="CI953" s="38"/>
      <c r="CJ953" s="38"/>
      <c r="CK953" s="38"/>
      <c r="CL953" s="38"/>
      <c r="CM953" s="38"/>
      <c r="CN953" s="38"/>
      <c r="CO953" s="38"/>
    </row>
    <row r="954" spans="1:93" s="95" customFormat="1" ht="13.5" hidden="1">
      <c r="A954" s="133" t="s">
        <v>777</v>
      </c>
      <c r="B954" s="61"/>
      <c r="C954" s="61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38"/>
      <c r="CM954" s="38"/>
      <c r="CN954" s="38"/>
      <c r="CO954" s="38"/>
    </row>
    <row r="955" spans="1:93" s="94" customFormat="1" ht="13.5" hidden="1">
      <c r="A955" s="132" t="s">
        <v>778</v>
      </c>
      <c r="B955" s="57">
        <f>SUM(B956:B964)</f>
        <v>0</v>
      </c>
      <c r="C955" s="57">
        <f>SUM(C956:C964)</f>
        <v>0</v>
      </c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</row>
    <row r="956" spans="1:93" s="95" customFormat="1" ht="13.5" hidden="1">
      <c r="A956" s="133" t="s">
        <v>630</v>
      </c>
      <c r="B956" s="61"/>
      <c r="C956" s="61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38"/>
      <c r="CM956" s="38"/>
      <c r="CN956" s="38"/>
      <c r="CO956" s="38"/>
    </row>
    <row r="957" spans="1:93" s="95" customFormat="1" ht="13.5" hidden="1">
      <c r="A957" s="133" t="s">
        <v>631</v>
      </c>
      <c r="B957" s="61"/>
      <c r="C957" s="61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38"/>
      <c r="CM957" s="38"/>
      <c r="CN957" s="38"/>
      <c r="CO957" s="38"/>
    </row>
    <row r="958" spans="1:93" s="95" customFormat="1" ht="13.5" hidden="1">
      <c r="A958" s="133" t="s">
        <v>632</v>
      </c>
      <c r="B958" s="61"/>
      <c r="C958" s="61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38"/>
      <c r="CM958" s="38"/>
      <c r="CN958" s="38"/>
      <c r="CO958" s="38"/>
    </row>
    <row r="959" spans="1:93" s="95" customFormat="1" ht="13.5" hidden="1">
      <c r="A959" s="133" t="s">
        <v>779</v>
      </c>
      <c r="B959" s="61"/>
      <c r="C959" s="61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38"/>
      <c r="CM959" s="38"/>
      <c r="CN959" s="38"/>
      <c r="CO959" s="38"/>
    </row>
    <row r="960" spans="1:93" s="95" customFormat="1" ht="13.5" hidden="1">
      <c r="A960" s="133" t="s">
        <v>780</v>
      </c>
      <c r="B960" s="61"/>
      <c r="C960" s="61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</row>
    <row r="961" spans="1:93" s="95" customFormat="1" ht="13.5" hidden="1">
      <c r="A961" s="133" t="s">
        <v>781</v>
      </c>
      <c r="B961" s="61"/>
      <c r="C961" s="61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</row>
    <row r="962" spans="1:93" s="95" customFormat="1" ht="13.5" hidden="1">
      <c r="A962" s="133" t="s">
        <v>782</v>
      </c>
      <c r="B962" s="61"/>
      <c r="C962" s="61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</row>
    <row r="963" spans="1:93" s="95" customFormat="1" ht="13.5" hidden="1">
      <c r="A963" s="133" t="s">
        <v>783</v>
      </c>
      <c r="B963" s="61"/>
      <c r="C963" s="61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</row>
    <row r="964" spans="1:93" s="95" customFormat="1" ht="13.5" hidden="1">
      <c r="A964" s="133" t="s">
        <v>784</v>
      </c>
      <c r="B964" s="61"/>
      <c r="C964" s="61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</row>
    <row r="965" spans="1:93" s="94" customFormat="1" ht="13.5" hidden="1">
      <c r="A965" s="132" t="s">
        <v>785</v>
      </c>
      <c r="B965" s="57">
        <f>SUM(B966:B974)</f>
        <v>0</v>
      </c>
      <c r="C965" s="57">
        <f>SUM(C966:C974)</f>
        <v>0</v>
      </c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</row>
    <row r="966" spans="1:93" s="95" customFormat="1" ht="13.5" hidden="1">
      <c r="A966" s="133" t="s">
        <v>630</v>
      </c>
      <c r="B966" s="61"/>
      <c r="C966" s="61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</row>
    <row r="967" spans="1:93" s="95" customFormat="1" ht="13.5" hidden="1">
      <c r="A967" s="133" t="s">
        <v>631</v>
      </c>
      <c r="B967" s="61"/>
      <c r="C967" s="61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38"/>
      <c r="CM967" s="38"/>
      <c r="CN967" s="38"/>
      <c r="CO967" s="38"/>
    </row>
    <row r="968" spans="1:93" s="95" customFormat="1" ht="13.5" hidden="1">
      <c r="A968" s="133" t="s">
        <v>632</v>
      </c>
      <c r="B968" s="61"/>
      <c r="C968" s="61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38"/>
      <c r="CM968" s="38"/>
      <c r="CN968" s="38"/>
      <c r="CO968" s="38"/>
    </row>
    <row r="969" spans="1:93" s="95" customFormat="1" ht="13.5" hidden="1">
      <c r="A969" s="133" t="s">
        <v>786</v>
      </c>
      <c r="B969" s="61"/>
      <c r="C969" s="61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38"/>
      <c r="CM969" s="38"/>
      <c r="CN969" s="38"/>
      <c r="CO969" s="38"/>
    </row>
    <row r="970" spans="1:93" s="95" customFormat="1" ht="13.5" hidden="1">
      <c r="A970" s="133" t="s">
        <v>787</v>
      </c>
      <c r="B970" s="61"/>
      <c r="C970" s="61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38"/>
      <c r="CM970" s="38"/>
      <c r="CN970" s="38"/>
      <c r="CO970" s="38"/>
    </row>
    <row r="971" spans="1:93" s="95" customFormat="1" ht="13.5" hidden="1">
      <c r="A971" s="133" t="s">
        <v>788</v>
      </c>
      <c r="B971" s="61"/>
      <c r="C971" s="61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38"/>
      <c r="CM971" s="38"/>
      <c r="CN971" s="38"/>
      <c r="CO971" s="38"/>
    </row>
    <row r="972" spans="1:93" s="95" customFormat="1" ht="13.5" hidden="1">
      <c r="A972" s="133" t="s">
        <v>789</v>
      </c>
      <c r="B972" s="61"/>
      <c r="C972" s="61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38"/>
      <c r="CM972" s="38"/>
      <c r="CN972" s="38"/>
      <c r="CO972" s="38"/>
    </row>
    <row r="973" spans="1:93" s="95" customFormat="1" ht="13.5" hidden="1">
      <c r="A973" s="133" t="s">
        <v>790</v>
      </c>
      <c r="B973" s="61"/>
      <c r="C973" s="61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38"/>
      <c r="CM973" s="38"/>
      <c r="CN973" s="38"/>
      <c r="CO973" s="38"/>
    </row>
    <row r="974" spans="1:93" s="95" customFormat="1" ht="13.5" hidden="1">
      <c r="A974" s="133" t="s">
        <v>791</v>
      </c>
      <c r="B974" s="61"/>
      <c r="C974" s="61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38"/>
      <c r="CM974" s="38"/>
      <c r="CN974" s="38"/>
      <c r="CO974" s="38"/>
    </row>
    <row r="975" spans="1:93" s="94" customFormat="1" ht="13.5">
      <c r="A975" s="132" t="s">
        <v>792</v>
      </c>
      <c r="B975" s="57">
        <f>SUM(B976:B979)</f>
        <v>72</v>
      </c>
      <c r="C975" s="57">
        <f>SUM(C976:C979)</f>
        <v>72</v>
      </c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38"/>
      <c r="CM975" s="38"/>
      <c r="CN975" s="38"/>
      <c r="CO975" s="38"/>
    </row>
    <row r="976" spans="1:93" s="95" customFormat="1" ht="13.5">
      <c r="A976" s="133" t="s">
        <v>793</v>
      </c>
      <c r="B976" s="61">
        <v>72</v>
      </c>
      <c r="C976" s="61">
        <v>72</v>
      </c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38"/>
      <c r="CM976" s="38"/>
      <c r="CN976" s="38"/>
      <c r="CO976" s="38"/>
    </row>
    <row r="977" spans="1:93" s="95" customFormat="1" ht="13.5" hidden="1">
      <c r="A977" s="133" t="s">
        <v>794</v>
      </c>
      <c r="B977" s="61"/>
      <c r="C977" s="61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38"/>
      <c r="CM977" s="38"/>
      <c r="CN977" s="38"/>
      <c r="CO977" s="38"/>
    </row>
    <row r="978" spans="1:93" s="95" customFormat="1" ht="13.5" hidden="1">
      <c r="A978" s="133" t="s">
        <v>795</v>
      </c>
      <c r="B978" s="61"/>
      <c r="C978" s="61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38"/>
      <c r="CM978" s="38"/>
      <c r="CN978" s="38"/>
      <c r="CO978" s="38"/>
    </row>
    <row r="979" spans="1:93" s="95" customFormat="1" ht="13.5" hidden="1">
      <c r="A979" s="133" t="s">
        <v>796</v>
      </c>
      <c r="B979" s="61"/>
      <c r="C979" s="61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  <c r="CC979" s="38"/>
      <c r="CD979" s="38"/>
      <c r="CE979" s="38"/>
      <c r="CF979" s="38"/>
      <c r="CG979" s="38"/>
      <c r="CH979" s="38"/>
      <c r="CI979" s="38"/>
      <c r="CJ979" s="38"/>
      <c r="CK979" s="38"/>
      <c r="CL979" s="38"/>
      <c r="CM979" s="38"/>
      <c r="CN979" s="38"/>
      <c r="CO979" s="38"/>
    </row>
    <row r="980" spans="1:93" s="94" customFormat="1" ht="13.5" hidden="1">
      <c r="A980" s="132" t="s">
        <v>797</v>
      </c>
      <c r="B980" s="57">
        <f>SUM(B981:B986)</f>
        <v>0</v>
      </c>
      <c r="C980" s="57">
        <f>SUM(C981:C986)</f>
        <v>0</v>
      </c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38"/>
      <c r="CM980" s="38"/>
      <c r="CN980" s="38"/>
      <c r="CO980" s="38"/>
    </row>
    <row r="981" spans="1:93" s="95" customFormat="1" ht="13.5" hidden="1">
      <c r="A981" s="133" t="s">
        <v>630</v>
      </c>
      <c r="B981" s="61"/>
      <c r="C981" s="61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  <c r="CH981" s="38"/>
      <c r="CI981" s="38"/>
      <c r="CJ981" s="38"/>
      <c r="CK981" s="38"/>
      <c r="CL981" s="38"/>
      <c r="CM981" s="38"/>
      <c r="CN981" s="38"/>
      <c r="CO981" s="38"/>
    </row>
    <row r="982" spans="1:93" s="95" customFormat="1" ht="13.5" hidden="1">
      <c r="A982" s="133" t="s">
        <v>631</v>
      </c>
      <c r="B982" s="61"/>
      <c r="C982" s="61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  <c r="CC982" s="38"/>
      <c r="CD982" s="38"/>
      <c r="CE982" s="38"/>
      <c r="CF982" s="38"/>
      <c r="CG982" s="38"/>
      <c r="CH982" s="38"/>
      <c r="CI982" s="38"/>
      <c r="CJ982" s="38"/>
      <c r="CK982" s="38"/>
      <c r="CL982" s="38"/>
      <c r="CM982" s="38"/>
      <c r="CN982" s="38"/>
      <c r="CO982" s="38"/>
    </row>
    <row r="983" spans="1:93" s="95" customFormat="1" ht="13.5" hidden="1">
      <c r="A983" s="133" t="s">
        <v>632</v>
      </c>
      <c r="B983" s="61"/>
      <c r="C983" s="61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</row>
    <row r="984" spans="1:93" s="95" customFormat="1" ht="13.5" hidden="1">
      <c r="A984" s="133" t="s">
        <v>783</v>
      </c>
      <c r="B984" s="61"/>
      <c r="C984" s="61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</row>
    <row r="985" spans="1:93" s="95" customFormat="1" ht="13.5" hidden="1">
      <c r="A985" s="133" t="s">
        <v>798</v>
      </c>
      <c r="B985" s="61"/>
      <c r="C985" s="61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38"/>
      <c r="CM985" s="38"/>
      <c r="CN985" s="38"/>
      <c r="CO985" s="38"/>
    </row>
    <row r="986" spans="1:93" s="95" customFormat="1" ht="13.5" hidden="1">
      <c r="A986" s="133" t="s">
        <v>799</v>
      </c>
      <c r="B986" s="61"/>
      <c r="C986" s="61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38"/>
      <c r="CM986" s="38"/>
      <c r="CN986" s="38"/>
      <c r="CO986" s="38"/>
    </row>
    <row r="987" spans="1:93" s="94" customFormat="1" ht="13.5">
      <c r="A987" s="132" t="s">
        <v>800</v>
      </c>
      <c r="B987" s="57">
        <f>SUM(B988:B991)</f>
        <v>575</v>
      </c>
      <c r="C987" s="57">
        <f>SUM(C988:C991)</f>
        <v>575</v>
      </c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38"/>
      <c r="CM987" s="38"/>
      <c r="CN987" s="38"/>
      <c r="CO987" s="38"/>
    </row>
    <row r="988" spans="1:93" s="95" customFormat="1" ht="13.5">
      <c r="A988" s="133" t="s">
        <v>801</v>
      </c>
      <c r="B988" s="61">
        <v>575</v>
      </c>
      <c r="C988" s="61">
        <v>575</v>
      </c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38"/>
      <c r="CM988" s="38"/>
      <c r="CN988" s="38"/>
      <c r="CO988" s="38"/>
    </row>
    <row r="989" spans="1:93" s="95" customFormat="1" ht="13.5" hidden="1">
      <c r="A989" s="133" t="s">
        <v>802</v>
      </c>
      <c r="B989" s="61"/>
      <c r="C989" s="61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38"/>
      <c r="CM989" s="38"/>
      <c r="CN989" s="38"/>
      <c r="CO989" s="38"/>
    </row>
    <row r="990" spans="1:93" s="95" customFormat="1" ht="13.5" hidden="1">
      <c r="A990" s="133" t="s">
        <v>803</v>
      </c>
      <c r="B990" s="61"/>
      <c r="C990" s="61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38"/>
      <c r="CM990" s="38"/>
      <c r="CN990" s="38"/>
      <c r="CO990" s="38"/>
    </row>
    <row r="991" spans="1:93" s="95" customFormat="1" ht="13.5" hidden="1">
      <c r="A991" s="133" t="s">
        <v>804</v>
      </c>
      <c r="B991" s="61"/>
      <c r="C991" s="61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38"/>
      <c r="CM991" s="38"/>
      <c r="CN991" s="38"/>
      <c r="CO991" s="38"/>
    </row>
    <row r="992" spans="1:93" s="94" customFormat="1" ht="13.5">
      <c r="A992" s="132" t="s">
        <v>805</v>
      </c>
      <c r="B992" s="57">
        <f>B993+B994</f>
        <v>0</v>
      </c>
      <c r="C992" s="57">
        <f>C993+C994</f>
        <v>0</v>
      </c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38"/>
      <c r="CM992" s="38"/>
      <c r="CN992" s="38"/>
      <c r="CO992" s="38"/>
    </row>
    <row r="993" spans="1:93" s="95" customFormat="1" ht="13.5">
      <c r="A993" s="133" t="s">
        <v>806</v>
      </c>
      <c r="B993" s="61"/>
      <c r="C993" s="61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38"/>
      <c r="CM993" s="38"/>
      <c r="CN993" s="38"/>
      <c r="CO993" s="38"/>
    </row>
    <row r="994" spans="1:93" s="95" customFormat="1" ht="13.5">
      <c r="A994" s="133" t="s">
        <v>807</v>
      </c>
      <c r="B994" s="61"/>
      <c r="C994" s="61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  <c r="CH994" s="38"/>
      <c r="CI994" s="38"/>
      <c r="CJ994" s="38"/>
      <c r="CK994" s="38"/>
      <c r="CL994" s="38"/>
      <c r="CM994" s="38"/>
      <c r="CN994" s="38"/>
      <c r="CO994" s="38"/>
    </row>
    <row r="995" spans="1:93" s="93" customFormat="1" ht="13.5">
      <c r="A995" s="131" t="s">
        <v>808</v>
      </c>
      <c r="B995" s="54">
        <f>B996+B1006+B1022+B1027+B1041+B1048+B1055</f>
        <v>1095</v>
      </c>
      <c r="C995" s="54">
        <f>C996+C1006+C1022+C1027+C1041+C1048+C1055</f>
        <v>118</v>
      </c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38"/>
      <c r="CM995" s="38"/>
      <c r="CN995" s="38"/>
      <c r="CO995" s="38"/>
    </row>
    <row r="996" spans="1:93" s="94" customFormat="1" ht="13.5" hidden="1">
      <c r="A996" s="132" t="s">
        <v>809</v>
      </c>
      <c r="B996" s="57">
        <f>SUM(B997:B1005)</f>
        <v>0</v>
      </c>
      <c r="C996" s="57">
        <f>SUM(C997:C1005)</f>
        <v>0</v>
      </c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  <c r="CC996" s="38"/>
      <c r="CD996" s="38"/>
      <c r="CE996" s="38"/>
      <c r="CF996" s="38"/>
      <c r="CG996" s="38"/>
      <c r="CH996" s="38"/>
      <c r="CI996" s="38"/>
      <c r="CJ996" s="38"/>
      <c r="CK996" s="38"/>
      <c r="CL996" s="38"/>
      <c r="CM996" s="38"/>
      <c r="CN996" s="38"/>
      <c r="CO996" s="38"/>
    </row>
    <row r="997" spans="1:93" s="95" customFormat="1" ht="13.5" hidden="1">
      <c r="A997" s="133" t="s">
        <v>630</v>
      </c>
      <c r="B997" s="61"/>
      <c r="C997" s="61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38"/>
      <c r="CM997" s="38"/>
      <c r="CN997" s="38"/>
      <c r="CO997" s="38"/>
    </row>
    <row r="998" spans="1:93" s="95" customFormat="1" ht="13.5" hidden="1">
      <c r="A998" s="133" t="s">
        <v>631</v>
      </c>
      <c r="B998" s="61"/>
      <c r="C998" s="61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  <c r="CC998" s="38"/>
      <c r="CD998" s="38"/>
      <c r="CE998" s="38"/>
      <c r="CF998" s="38"/>
      <c r="CG998" s="38"/>
      <c r="CH998" s="38"/>
      <c r="CI998" s="38"/>
      <c r="CJ998" s="38"/>
      <c r="CK998" s="38"/>
      <c r="CL998" s="38"/>
      <c r="CM998" s="38"/>
      <c r="CN998" s="38"/>
      <c r="CO998" s="38"/>
    </row>
    <row r="999" spans="1:93" s="95" customFormat="1" ht="13.5" hidden="1">
      <c r="A999" s="133" t="s">
        <v>632</v>
      </c>
      <c r="B999" s="61"/>
      <c r="C999" s="61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  <c r="CC999" s="38"/>
      <c r="CD999" s="38"/>
      <c r="CE999" s="38"/>
      <c r="CF999" s="38"/>
      <c r="CG999" s="38"/>
      <c r="CH999" s="38"/>
      <c r="CI999" s="38"/>
      <c r="CJ999" s="38"/>
      <c r="CK999" s="38"/>
      <c r="CL999" s="38"/>
      <c r="CM999" s="38"/>
      <c r="CN999" s="38"/>
      <c r="CO999" s="38"/>
    </row>
    <row r="1000" spans="1:93" s="95" customFormat="1" ht="13.5" hidden="1">
      <c r="A1000" s="133" t="s">
        <v>810</v>
      </c>
      <c r="B1000" s="61"/>
      <c r="C1000" s="61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38"/>
      <c r="CM1000" s="38"/>
      <c r="CN1000" s="38"/>
      <c r="CO1000" s="38"/>
    </row>
    <row r="1001" spans="1:93" s="95" customFormat="1" ht="13.5" hidden="1">
      <c r="A1001" s="133" t="s">
        <v>811</v>
      </c>
      <c r="B1001" s="61"/>
      <c r="C1001" s="61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  <c r="CH1001" s="38"/>
      <c r="CI1001" s="38"/>
      <c r="CJ1001" s="38"/>
      <c r="CK1001" s="38"/>
      <c r="CL1001" s="38"/>
      <c r="CM1001" s="38"/>
      <c r="CN1001" s="38"/>
      <c r="CO1001" s="38"/>
    </row>
    <row r="1002" spans="1:93" s="95" customFormat="1" ht="13.5" hidden="1">
      <c r="A1002" s="133" t="s">
        <v>812</v>
      </c>
      <c r="B1002" s="61"/>
      <c r="C1002" s="61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  <c r="CH1002" s="38"/>
      <c r="CI1002" s="38"/>
      <c r="CJ1002" s="38"/>
      <c r="CK1002" s="38"/>
      <c r="CL1002" s="38"/>
      <c r="CM1002" s="38"/>
      <c r="CN1002" s="38"/>
      <c r="CO1002" s="38"/>
    </row>
    <row r="1003" spans="1:93" s="95" customFormat="1" ht="13.5" hidden="1">
      <c r="A1003" s="133" t="s">
        <v>813</v>
      </c>
      <c r="B1003" s="61"/>
      <c r="C1003" s="61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  <c r="CC1003" s="38"/>
      <c r="CD1003" s="38"/>
      <c r="CE1003" s="38"/>
      <c r="CF1003" s="38"/>
      <c r="CG1003" s="38"/>
      <c r="CH1003" s="38"/>
      <c r="CI1003" s="38"/>
      <c r="CJ1003" s="38"/>
      <c r="CK1003" s="38"/>
      <c r="CL1003" s="38"/>
      <c r="CM1003" s="38"/>
      <c r="CN1003" s="38"/>
      <c r="CO1003" s="38"/>
    </row>
    <row r="1004" spans="1:93" s="95" customFormat="1" ht="13.5" hidden="1">
      <c r="A1004" s="133" t="s">
        <v>814</v>
      </c>
      <c r="B1004" s="61"/>
      <c r="C1004" s="61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38"/>
      <c r="CM1004" s="38"/>
      <c r="CN1004" s="38"/>
      <c r="CO1004" s="38"/>
    </row>
    <row r="1005" spans="1:93" s="95" customFormat="1" ht="13.5" hidden="1">
      <c r="A1005" s="133" t="s">
        <v>815</v>
      </c>
      <c r="B1005" s="61"/>
      <c r="C1005" s="61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</row>
    <row r="1006" spans="1:93" s="94" customFormat="1" ht="13.5" hidden="1">
      <c r="A1006" s="132" t="s">
        <v>816</v>
      </c>
      <c r="B1006" s="57">
        <f>SUM(B1007:B1021)</f>
        <v>0</v>
      </c>
      <c r="C1006" s="57">
        <f>SUM(C1007:C1021)</f>
        <v>0</v>
      </c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38"/>
      <c r="CM1006" s="38"/>
      <c r="CN1006" s="38"/>
      <c r="CO1006" s="38"/>
    </row>
    <row r="1007" spans="1:93" s="95" customFormat="1" ht="13.5" hidden="1">
      <c r="A1007" s="133" t="s">
        <v>630</v>
      </c>
      <c r="B1007" s="61"/>
      <c r="C1007" s="61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38"/>
      <c r="CM1007" s="38"/>
      <c r="CN1007" s="38"/>
      <c r="CO1007" s="38"/>
    </row>
    <row r="1008" spans="1:93" s="95" customFormat="1" ht="13.5" hidden="1">
      <c r="A1008" s="133" t="s">
        <v>631</v>
      </c>
      <c r="B1008" s="61"/>
      <c r="C1008" s="61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  <c r="CH1008" s="38"/>
      <c r="CI1008" s="38"/>
      <c r="CJ1008" s="38"/>
      <c r="CK1008" s="38"/>
      <c r="CL1008" s="38"/>
      <c r="CM1008" s="38"/>
      <c r="CN1008" s="38"/>
      <c r="CO1008" s="38"/>
    </row>
    <row r="1009" spans="1:93" s="95" customFormat="1" ht="13.5" hidden="1">
      <c r="A1009" s="133" t="s">
        <v>632</v>
      </c>
      <c r="B1009" s="61"/>
      <c r="C1009" s="61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  <c r="CH1009" s="38"/>
      <c r="CI1009" s="38"/>
      <c r="CJ1009" s="38"/>
      <c r="CK1009" s="38"/>
      <c r="CL1009" s="38"/>
      <c r="CM1009" s="38"/>
      <c r="CN1009" s="38"/>
      <c r="CO1009" s="38"/>
    </row>
    <row r="1010" spans="1:93" s="95" customFormat="1" ht="13.5" hidden="1">
      <c r="A1010" s="133" t="s">
        <v>817</v>
      </c>
      <c r="B1010" s="61"/>
      <c r="C1010" s="61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  <c r="CH1010" s="38"/>
      <c r="CI1010" s="38"/>
      <c r="CJ1010" s="38"/>
      <c r="CK1010" s="38"/>
      <c r="CL1010" s="38"/>
      <c r="CM1010" s="38"/>
      <c r="CN1010" s="38"/>
      <c r="CO1010" s="38"/>
    </row>
    <row r="1011" spans="1:93" s="95" customFormat="1" ht="13.5" hidden="1">
      <c r="A1011" s="133" t="s">
        <v>818</v>
      </c>
      <c r="B1011" s="61"/>
      <c r="C1011" s="61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  <c r="CH1011" s="38"/>
      <c r="CI1011" s="38"/>
      <c r="CJ1011" s="38"/>
      <c r="CK1011" s="38"/>
      <c r="CL1011" s="38"/>
      <c r="CM1011" s="38"/>
      <c r="CN1011" s="38"/>
      <c r="CO1011" s="38"/>
    </row>
    <row r="1012" spans="1:93" s="95" customFormat="1" ht="13.5" hidden="1">
      <c r="A1012" s="133" t="s">
        <v>819</v>
      </c>
      <c r="B1012" s="61"/>
      <c r="C1012" s="61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  <c r="CH1012" s="38"/>
      <c r="CI1012" s="38"/>
      <c r="CJ1012" s="38"/>
      <c r="CK1012" s="38"/>
      <c r="CL1012" s="38"/>
      <c r="CM1012" s="38"/>
      <c r="CN1012" s="38"/>
      <c r="CO1012" s="38"/>
    </row>
    <row r="1013" spans="1:93" s="95" customFormat="1" ht="13.5" hidden="1">
      <c r="A1013" s="133" t="s">
        <v>820</v>
      </c>
      <c r="B1013" s="61"/>
      <c r="C1013" s="61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38"/>
      <c r="CM1013" s="38"/>
      <c r="CN1013" s="38"/>
      <c r="CO1013" s="38"/>
    </row>
    <row r="1014" spans="1:93" s="95" customFormat="1" ht="13.5" hidden="1">
      <c r="A1014" s="133" t="s">
        <v>821</v>
      </c>
      <c r="B1014" s="61"/>
      <c r="C1014" s="61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38"/>
      <c r="CM1014" s="38"/>
      <c r="CN1014" s="38"/>
      <c r="CO1014" s="38"/>
    </row>
    <row r="1015" spans="1:93" s="95" customFormat="1" ht="13.5" hidden="1">
      <c r="A1015" s="133" t="s">
        <v>822</v>
      </c>
      <c r="B1015" s="61"/>
      <c r="C1015" s="61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38"/>
      <c r="CM1015" s="38"/>
      <c r="CN1015" s="38"/>
      <c r="CO1015" s="38"/>
    </row>
    <row r="1016" spans="1:93" s="95" customFormat="1" ht="13.5" hidden="1">
      <c r="A1016" s="133" t="s">
        <v>823</v>
      </c>
      <c r="B1016" s="61"/>
      <c r="C1016" s="61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  <c r="CH1016" s="38"/>
      <c r="CI1016" s="38"/>
      <c r="CJ1016" s="38"/>
      <c r="CK1016" s="38"/>
      <c r="CL1016" s="38"/>
      <c r="CM1016" s="38"/>
      <c r="CN1016" s="38"/>
      <c r="CO1016" s="38"/>
    </row>
    <row r="1017" spans="1:93" s="95" customFormat="1" ht="13.5" hidden="1">
      <c r="A1017" s="133" t="s">
        <v>824</v>
      </c>
      <c r="B1017" s="61"/>
      <c r="C1017" s="61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38"/>
      <c r="CM1017" s="38"/>
      <c r="CN1017" s="38"/>
      <c r="CO1017" s="38"/>
    </row>
    <row r="1018" spans="1:93" s="95" customFormat="1" ht="13.5" hidden="1">
      <c r="A1018" s="133" t="s">
        <v>825</v>
      </c>
      <c r="B1018" s="61"/>
      <c r="C1018" s="61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  <c r="CH1018" s="38"/>
      <c r="CI1018" s="38"/>
      <c r="CJ1018" s="38"/>
      <c r="CK1018" s="38"/>
      <c r="CL1018" s="38"/>
      <c r="CM1018" s="38"/>
      <c r="CN1018" s="38"/>
      <c r="CO1018" s="38"/>
    </row>
    <row r="1019" spans="1:93" s="95" customFormat="1" ht="13.5" hidden="1">
      <c r="A1019" s="133" t="s">
        <v>826</v>
      </c>
      <c r="B1019" s="61"/>
      <c r="C1019" s="61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  <c r="CC1019" s="38"/>
      <c r="CD1019" s="38"/>
      <c r="CE1019" s="38"/>
      <c r="CF1019" s="38"/>
      <c r="CG1019" s="38"/>
      <c r="CH1019" s="38"/>
      <c r="CI1019" s="38"/>
      <c r="CJ1019" s="38"/>
      <c r="CK1019" s="38"/>
      <c r="CL1019" s="38"/>
      <c r="CM1019" s="38"/>
      <c r="CN1019" s="38"/>
      <c r="CO1019" s="38"/>
    </row>
    <row r="1020" spans="1:93" s="95" customFormat="1" ht="13.5" hidden="1">
      <c r="A1020" s="133" t="s">
        <v>827</v>
      </c>
      <c r="B1020" s="61"/>
      <c r="C1020" s="61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38"/>
      <c r="CM1020" s="38"/>
      <c r="CN1020" s="38"/>
      <c r="CO1020" s="38"/>
    </row>
    <row r="1021" spans="1:93" s="95" customFormat="1" ht="13.5" hidden="1">
      <c r="A1021" s="133" t="s">
        <v>828</v>
      </c>
      <c r="B1021" s="61"/>
      <c r="C1021" s="61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  <c r="CC1021" s="38"/>
      <c r="CD1021" s="38"/>
      <c r="CE1021" s="38"/>
      <c r="CF1021" s="38"/>
      <c r="CG1021" s="38"/>
      <c r="CH1021" s="38"/>
      <c r="CI1021" s="38"/>
      <c r="CJ1021" s="38"/>
      <c r="CK1021" s="38"/>
      <c r="CL1021" s="38"/>
      <c r="CM1021" s="38"/>
      <c r="CN1021" s="38"/>
      <c r="CO1021" s="38"/>
    </row>
    <row r="1022" spans="1:93" s="94" customFormat="1" ht="13.5" hidden="1">
      <c r="A1022" s="132" t="s">
        <v>829</v>
      </c>
      <c r="B1022" s="57">
        <f>SUM(B1023:B1026)</f>
        <v>0</v>
      </c>
      <c r="C1022" s="57">
        <f>SUM(C1023:C1026)</f>
        <v>0</v>
      </c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38"/>
      <c r="CM1022" s="38"/>
      <c r="CN1022" s="38"/>
      <c r="CO1022" s="38"/>
    </row>
    <row r="1023" spans="1:93" s="95" customFormat="1" ht="13.5" hidden="1">
      <c r="A1023" s="133" t="s">
        <v>630</v>
      </c>
      <c r="B1023" s="61"/>
      <c r="C1023" s="61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38"/>
      <c r="CM1023" s="38"/>
      <c r="CN1023" s="38"/>
      <c r="CO1023" s="38"/>
    </row>
    <row r="1024" spans="1:93" s="95" customFormat="1" ht="13.5" hidden="1">
      <c r="A1024" s="133" t="s">
        <v>631</v>
      </c>
      <c r="B1024" s="61"/>
      <c r="C1024" s="61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  <c r="CH1024" s="38"/>
      <c r="CI1024" s="38"/>
      <c r="CJ1024" s="38"/>
      <c r="CK1024" s="38"/>
      <c r="CL1024" s="38"/>
      <c r="CM1024" s="38"/>
      <c r="CN1024" s="38"/>
      <c r="CO1024" s="38"/>
    </row>
    <row r="1025" spans="1:93" s="95" customFormat="1" ht="13.5" hidden="1">
      <c r="A1025" s="133" t="s">
        <v>632</v>
      </c>
      <c r="B1025" s="61"/>
      <c r="C1025" s="61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38"/>
      <c r="CM1025" s="38"/>
      <c r="CN1025" s="38"/>
      <c r="CO1025" s="38"/>
    </row>
    <row r="1026" spans="1:93" s="95" customFormat="1" ht="13.5" hidden="1">
      <c r="A1026" s="133" t="s">
        <v>830</v>
      </c>
      <c r="B1026" s="61"/>
      <c r="C1026" s="61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8"/>
      <c r="BU1026" s="38"/>
      <c r="BV1026" s="38"/>
      <c r="BW1026" s="38"/>
      <c r="BX1026" s="38"/>
      <c r="BY1026" s="38"/>
      <c r="BZ1026" s="38"/>
      <c r="CA1026" s="38"/>
      <c r="CB1026" s="38"/>
      <c r="CC1026" s="38"/>
      <c r="CD1026" s="38"/>
      <c r="CE1026" s="38"/>
      <c r="CF1026" s="38"/>
      <c r="CG1026" s="38"/>
      <c r="CH1026" s="38"/>
      <c r="CI1026" s="38"/>
      <c r="CJ1026" s="38"/>
      <c r="CK1026" s="38"/>
      <c r="CL1026" s="38"/>
      <c r="CM1026" s="38"/>
      <c r="CN1026" s="38"/>
      <c r="CO1026" s="38"/>
    </row>
    <row r="1027" spans="1:93" s="94" customFormat="1" ht="13.5" hidden="1">
      <c r="A1027" s="132" t="s">
        <v>831</v>
      </c>
      <c r="B1027" s="57">
        <f>SUM(B1028:B1040)</f>
        <v>0</v>
      </c>
      <c r="C1027" s="57">
        <f>SUM(C1028:C1040)</f>
        <v>0</v>
      </c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  <c r="CH1027" s="38"/>
      <c r="CI1027" s="38"/>
      <c r="CJ1027" s="38"/>
      <c r="CK1027" s="38"/>
      <c r="CL1027" s="38"/>
      <c r="CM1027" s="38"/>
      <c r="CN1027" s="38"/>
      <c r="CO1027" s="38"/>
    </row>
    <row r="1028" spans="1:93" s="95" customFormat="1" ht="13.5" hidden="1">
      <c r="A1028" s="133" t="s">
        <v>630</v>
      </c>
      <c r="B1028" s="61"/>
      <c r="C1028" s="61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  <c r="CC1028" s="38"/>
      <c r="CD1028" s="38"/>
      <c r="CE1028" s="38"/>
      <c r="CF1028" s="38"/>
      <c r="CG1028" s="38"/>
      <c r="CH1028" s="38"/>
      <c r="CI1028" s="38"/>
      <c r="CJ1028" s="38"/>
      <c r="CK1028" s="38"/>
      <c r="CL1028" s="38"/>
      <c r="CM1028" s="38"/>
      <c r="CN1028" s="38"/>
      <c r="CO1028" s="38"/>
    </row>
    <row r="1029" spans="1:93" s="95" customFormat="1" ht="13.5" hidden="1">
      <c r="A1029" s="133" t="s">
        <v>631</v>
      </c>
      <c r="B1029" s="61"/>
      <c r="C1029" s="61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  <c r="CH1029" s="38"/>
      <c r="CI1029" s="38"/>
      <c r="CJ1029" s="38"/>
      <c r="CK1029" s="38"/>
      <c r="CL1029" s="38"/>
      <c r="CM1029" s="38"/>
      <c r="CN1029" s="38"/>
      <c r="CO1029" s="38"/>
    </row>
    <row r="1030" spans="1:93" s="95" customFormat="1" ht="13.5" hidden="1">
      <c r="A1030" s="133" t="s">
        <v>632</v>
      </c>
      <c r="B1030" s="61"/>
      <c r="C1030" s="61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  <c r="CH1030" s="38"/>
      <c r="CI1030" s="38"/>
      <c r="CJ1030" s="38"/>
      <c r="CK1030" s="38"/>
      <c r="CL1030" s="38"/>
      <c r="CM1030" s="38"/>
      <c r="CN1030" s="38"/>
      <c r="CO1030" s="38"/>
    </row>
    <row r="1031" spans="1:93" s="95" customFormat="1" ht="13.5" hidden="1">
      <c r="A1031" s="133" t="s">
        <v>832</v>
      </c>
      <c r="B1031" s="61"/>
      <c r="C1031" s="61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38"/>
      <c r="CM1031" s="38"/>
      <c r="CN1031" s="38"/>
      <c r="CO1031" s="38"/>
    </row>
    <row r="1032" spans="1:93" s="95" customFormat="1" ht="13.5" hidden="1">
      <c r="A1032" s="133" t="s">
        <v>833</v>
      </c>
      <c r="B1032" s="61"/>
      <c r="C1032" s="61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  <c r="CH1032" s="38"/>
      <c r="CI1032" s="38"/>
      <c r="CJ1032" s="38"/>
      <c r="CK1032" s="38"/>
      <c r="CL1032" s="38"/>
      <c r="CM1032" s="38"/>
      <c r="CN1032" s="38"/>
      <c r="CO1032" s="38"/>
    </row>
    <row r="1033" spans="1:93" s="95" customFormat="1" ht="13.5" hidden="1">
      <c r="A1033" s="133" t="s">
        <v>834</v>
      </c>
      <c r="B1033" s="61"/>
      <c r="C1033" s="61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  <c r="CH1033" s="38"/>
      <c r="CI1033" s="38"/>
      <c r="CJ1033" s="38"/>
      <c r="CK1033" s="38"/>
      <c r="CL1033" s="38"/>
      <c r="CM1033" s="38"/>
      <c r="CN1033" s="38"/>
      <c r="CO1033" s="38"/>
    </row>
    <row r="1034" spans="1:93" s="95" customFormat="1" ht="13.5" hidden="1">
      <c r="A1034" s="133" t="s">
        <v>835</v>
      </c>
      <c r="B1034" s="61"/>
      <c r="C1034" s="61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  <c r="CH1034" s="38"/>
      <c r="CI1034" s="38"/>
      <c r="CJ1034" s="38"/>
      <c r="CK1034" s="38"/>
      <c r="CL1034" s="38"/>
      <c r="CM1034" s="38"/>
      <c r="CN1034" s="38"/>
      <c r="CO1034" s="38"/>
    </row>
    <row r="1035" spans="1:93" s="95" customFormat="1" ht="13.5" hidden="1">
      <c r="A1035" s="133" t="s">
        <v>836</v>
      </c>
      <c r="B1035" s="61"/>
      <c r="C1035" s="61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  <c r="CC1035" s="38"/>
      <c r="CD1035" s="38"/>
      <c r="CE1035" s="38"/>
      <c r="CF1035" s="38"/>
      <c r="CG1035" s="38"/>
      <c r="CH1035" s="38"/>
      <c r="CI1035" s="38"/>
      <c r="CJ1035" s="38"/>
      <c r="CK1035" s="38"/>
      <c r="CL1035" s="38"/>
      <c r="CM1035" s="38"/>
      <c r="CN1035" s="38"/>
      <c r="CO1035" s="38"/>
    </row>
    <row r="1036" spans="1:93" s="95" customFormat="1" ht="13.5" hidden="1">
      <c r="A1036" s="133" t="s">
        <v>837</v>
      </c>
      <c r="B1036" s="61"/>
      <c r="C1036" s="61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38"/>
      <c r="CM1036" s="38"/>
      <c r="CN1036" s="38"/>
      <c r="CO1036" s="38"/>
    </row>
    <row r="1037" spans="1:93" s="95" customFormat="1" ht="13.5" hidden="1">
      <c r="A1037" s="133" t="s">
        <v>838</v>
      </c>
      <c r="B1037" s="61"/>
      <c r="C1037" s="61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  <c r="CH1037" s="38"/>
      <c r="CI1037" s="38"/>
      <c r="CJ1037" s="38"/>
      <c r="CK1037" s="38"/>
      <c r="CL1037" s="38"/>
      <c r="CM1037" s="38"/>
      <c r="CN1037" s="38"/>
      <c r="CO1037" s="38"/>
    </row>
    <row r="1038" spans="1:93" s="95" customFormat="1" ht="13.5" hidden="1">
      <c r="A1038" s="133" t="s">
        <v>783</v>
      </c>
      <c r="B1038" s="61"/>
      <c r="C1038" s="61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38"/>
      <c r="CM1038" s="38"/>
      <c r="CN1038" s="38"/>
      <c r="CO1038" s="38"/>
    </row>
    <row r="1039" spans="1:93" s="95" customFormat="1" ht="13.5" hidden="1">
      <c r="A1039" s="133" t="s">
        <v>839</v>
      </c>
      <c r="B1039" s="61"/>
      <c r="C1039" s="61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38"/>
      <c r="CM1039" s="38"/>
      <c r="CN1039" s="38"/>
      <c r="CO1039" s="38"/>
    </row>
    <row r="1040" spans="1:93" s="95" customFormat="1" ht="13.5" hidden="1">
      <c r="A1040" s="133" t="s">
        <v>840</v>
      </c>
      <c r="B1040" s="61"/>
      <c r="C1040" s="61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  <c r="CC1040" s="38"/>
      <c r="CD1040" s="38"/>
      <c r="CE1040" s="38"/>
      <c r="CF1040" s="38"/>
      <c r="CG1040" s="38"/>
      <c r="CH1040" s="38"/>
      <c r="CI1040" s="38"/>
      <c r="CJ1040" s="38"/>
      <c r="CK1040" s="38"/>
      <c r="CL1040" s="38"/>
      <c r="CM1040" s="38"/>
      <c r="CN1040" s="38"/>
      <c r="CO1040" s="38"/>
    </row>
    <row r="1041" spans="1:93" s="94" customFormat="1" ht="13.5" hidden="1">
      <c r="A1041" s="132" t="s">
        <v>841</v>
      </c>
      <c r="B1041" s="57">
        <f>SUM(B1042:B1047)</f>
        <v>0</v>
      </c>
      <c r="C1041" s="57">
        <f>SUM(C1042:C1047)</f>
        <v>0</v>
      </c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38"/>
      <c r="CM1041" s="38"/>
      <c r="CN1041" s="38"/>
      <c r="CO1041" s="38"/>
    </row>
    <row r="1042" spans="1:93" s="95" customFormat="1" ht="13.5" hidden="1">
      <c r="A1042" s="133" t="s">
        <v>630</v>
      </c>
      <c r="B1042" s="61"/>
      <c r="C1042" s="61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  <c r="CH1042" s="38"/>
      <c r="CI1042" s="38"/>
      <c r="CJ1042" s="38"/>
      <c r="CK1042" s="38"/>
      <c r="CL1042" s="38"/>
      <c r="CM1042" s="38"/>
      <c r="CN1042" s="38"/>
      <c r="CO1042" s="38"/>
    </row>
    <row r="1043" spans="1:93" s="95" customFormat="1" ht="13.5" hidden="1">
      <c r="A1043" s="133" t="s">
        <v>631</v>
      </c>
      <c r="B1043" s="61"/>
      <c r="C1043" s="61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</row>
    <row r="1044" spans="1:93" s="95" customFormat="1" ht="13.5" hidden="1">
      <c r="A1044" s="133" t="s">
        <v>632</v>
      </c>
      <c r="B1044" s="61"/>
      <c r="C1044" s="61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</row>
    <row r="1045" spans="1:93" s="95" customFormat="1" ht="13.5" hidden="1">
      <c r="A1045" s="133" t="s">
        <v>842</v>
      </c>
      <c r="B1045" s="61"/>
      <c r="C1045" s="61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  <c r="CH1045" s="38"/>
      <c r="CI1045" s="38"/>
      <c r="CJ1045" s="38"/>
      <c r="CK1045" s="38"/>
      <c r="CL1045" s="38"/>
      <c r="CM1045" s="38"/>
      <c r="CN1045" s="38"/>
      <c r="CO1045" s="38"/>
    </row>
    <row r="1046" spans="1:93" s="95" customFormat="1" ht="13.5" hidden="1">
      <c r="A1046" s="130" t="s">
        <v>843</v>
      </c>
      <c r="B1046" s="61"/>
      <c r="C1046" s="61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38"/>
      <c r="CM1046" s="38"/>
      <c r="CN1046" s="38"/>
      <c r="CO1046" s="38"/>
    </row>
    <row r="1047" spans="1:93" s="95" customFormat="1" ht="13.5" hidden="1">
      <c r="A1047" s="133" t="s">
        <v>844</v>
      </c>
      <c r="B1047" s="61"/>
      <c r="C1047" s="61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  <c r="CC1047" s="38"/>
      <c r="CD1047" s="38"/>
      <c r="CE1047" s="38"/>
      <c r="CF1047" s="38"/>
      <c r="CG1047" s="38"/>
      <c r="CH1047" s="38"/>
      <c r="CI1047" s="38"/>
      <c r="CJ1047" s="38"/>
      <c r="CK1047" s="38"/>
      <c r="CL1047" s="38"/>
      <c r="CM1047" s="38"/>
      <c r="CN1047" s="38"/>
      <c r="CO1047" s="38"/>
    </row>
    <row r="1048" spans="1:93" s="94" customFormat="1" ht="13.5">
      <c r="A1048" s="132" t="s">
        <v>845</v>
      </c>
      <c r="B1048" s="57">
        <f>SUM(B1049:B1054)</f>
        <v>0</v>
      </c>
      <c r="C1048" s="57">
        <f>SUM(C1049:C1054)</f>
        <v>12</v>
      </c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</row>
    <row r="1049" spans="1:93" s="95" customFormat="1" ht="13.5" hidden="1">
      <c r="A1049" s="133" t="s">
        <v>630</v>
      </c>
      <c r="B1049" s="61"/>
      <c r="C1049" s="61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38"/>
      <c r="CM1049" s="38"/>
      <c r="CN1049" s="38"/>
      <c r="CO1049" s="38"/>
    </row>
    <row r="1050" spans="1:93" s="95" customFormat="1" ht="13.5" hidden="1">
      <c r="A1050" s="133" t="s">
        <v>631</v>
      </c>
      <c r="B1050" s="61"/>
      <c r="C1050" s="61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38"/>
      <c r="CM1050" s="38"/>
      <c r="CN1050" s="38"/>
      <c r="CO1050" s="38"/>
    </row>
    <row r="1051" spans="1:93" s="95" customFormat="1" ht="13.5" hidden="1">
      <c r="A1051" s="133" t="s">
        <v>632</v>
      </c>
      <c r="B1051" s="61"/>
      <c r="C1051" s="61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38"/>
      <c r="CM1051" s="38"/>
      <c r="CN1051" s="38"/>
      <c r="CO1051" s="38"/>
    </row>
    <row r="1052" spans="1:93" s="95" customFormat="1" ht="13.5" hidden="1">
      <c r="A1052" s="133" t="s">
        <v>846</v>
      </c>
      <c r="B1052" s="61"/>
      <c r="C1052" s="61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38"/>
      <c r="CM1052" s="38"/>
      <c r="CN1052" s="38"/>
      <c r="CO1052" s="38"/>
    </row>
    <row r="1053" spans="1:93" s="95" customFormat="1" ht="13.5">
      <c r="A1053" s="133" t="s">
        <v>847</v>
      </c>
      <c r="B1053" s="61"/>
      <c r="C1053" s="61">
        <v>12</v>
      </c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  <c r="CH1053" s="38"/>
      <c r="CI1053" s="38"/>
      <c r="CJ1053" s="38"/>
      <c r="CK1053" s="38"/>
      <c r="CL1053" s="38"/>
      <c r="CM1053" s="38"/>
      <c r="CN1053" s="38"/>
      <c r="CO1053" s="38"/>
    </row>
    <row r="1054" spans="1:93" s="95" customFormat="1" ht="13.5" hidden="1">
      <c r="A1054" s="133" t="s">
        <v>848</v>
      </c>
      <c r="B1054" s="61"/>
      <c r="C1054" s="61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38"/>
      <c r="CM1054" s="38"/>
      <c r="CN1054" s="38"/>
      <c r="CO1054" s="38"/>
    </row>
    <row r="1055" spans="1:93" s="94" customFormat="1" ht="13.5">
      <c r="A1055" s="132" t="s">
        <v>849</v>
      </c>
      <c r="B1055" s="57">
        <f>SUM(B1056:B1060)</f>
        <v>1095</v>
      </c>
      <c r="C1055" s="57">
        <f>SUM(C1056:C1060)</f>
        <v>106</v>
      </c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  <c r="CH1055" s="38"/>
      <c r="CI1055" s="38"/>
      <c r="CJ1055" s="38"/>
      <c r="CK1055" s="38"/>
      <c r="CL1055" s="38"/>
      <c r="CM1055" s="38"/>
      <c r="CN1055" s="38"/>
      <c r="CO1055" s="38"/>
    </row>
    <row r="1056" spans="1:93" s="95" customFormat="1" ht="13.5" hidden="1">
      <c r="A1056" s="133" t="s">
        <v>850</v>
      </c>
      <c r="B1056" s="61"/>
      <c r="C1056" s="61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  <c r="CH1056" s="38"/>
      <c r="CI1056" s="38"/>
      <c r="CJ1056" s="38"/>
      <c r="CK1056" s="38"/>
      <c r="CL1056" s="38"/>
      <c r="CM1056" s="38"/>
      <c r="CN1056" s="38"/>
      <c r="CO1056" s="38"/>
    </row>
    <row r="1057" spans="1:93" s="95" customFormat="1" ht="13.5">
      <c r="A1057" s="133" t="s">
        <v>851</v>
      </c>
      <c r="B1057" s="61">
        <v>1095</v>
      </c>
      <c r="C1057" s="61">
        <v>0</v>
      </c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  <c r="CH1057" s="38"/>
      <c r="CI1057" s="38"/>
      <c r="CJ1057" s="38"/>
      <c r="CK1057" s="38"/>
      <c r="CL1057" s="38"/>
      <c r="CM1057" s="38"/>
      <c r="CN1057" s="38"/>
      <c r="CO1057" s="38"/>
    </row>
    <row r="1058" spans="1:93" s="95" customFormat="1" ht="13.5" hidden="1">
      <c r="A1058" s="133" t="s">
        <v>852</v>
      </c>
      <c r="B1058" s="61"/>
      <c r="C1058" s="61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  <c r="CH1058" s="38"/>
      <c r="CI1058" s="38"/>
      <c r="CJ1058" s="38"/>
      <c r="CK1058" s="38"/>
      <c r="CL1058" s="38"/>
      <c r="CM1058" s="38"/>
      <c r="CN1058" s="38"/>
      <c r="CO1058" s="38"/>
    </row>
    <row r="1059" spans="1:93" s="95" customFormat="1" ht="13.5" hidden="1">
      <c r="A1059" s="133" t="s">
        <v>853</v>
      </c>
      <c r="B1059" s="61"/>
      <c r="C1059" s="61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  <c r="CH1059" s="38"/>
      <c r="CI1059" s="38"/>
      <c r="CJ1059" s="38"/>
      <c r="CK1059" s="38"/>
      <c r="CL1059" s="38"/>
      <c r="CM1059" s="38"/>
      <c r="CN1059" s="38"/>
      <c r="CO1059" s="38"/>
    </row>
    <row r="1060" spans="1:93" s="95" customFormat="1" ht="13.5">
      <c r="A1060" s="133" t="s">
        <v>854</v>
      </c>
      <c r="B1060" s="61"/>
      <c r="C1060" s="61">
        <v>106</v>
      </c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38"/>
      <c r="CM1060" s="38"/>
      <c r="CN1060" s="38"/>
      <c r="CO1060" s="38"/>
    </row>
    <row r="1061" spans="1:93" s="93" customFormat="1" ht="13.5">
      <c r="A1061" s="131" t="s">
        <v>855</v>
      </c>
      <c r="B1061" s="54">
        <f>B1062+B1072+B1078</f>
        <v>202</v>
      </c>
      <c r="C1061" s="54">
        <f>C1062+C1072+C1078</f>
        <v>107</v>
      </c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38"/>
      <c r="CM1061" s="38"/>
      <c r="CN1061" s="38"/>
      <c r="CO1061" s="38"/>
    </row>
    <row r="1062" spans="1:93" s="94" customFormat="1" ht="13.5">
      <c r="A1062" s="132" t="s">
        <v>856</v>
      </c>
      <c r="B1062" s="57">
        <f>SUM(B1063:B1071)</f>
        <v>99</v>
      </c>
      <c r="C1062" s="57">
        <f>SUM(C1063:C1071)</f>
        <v>99</v>
      </c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  <c r="CH1062" s="38"/>
      <c r="CI1062" s="38"/>
      <c r="CJ1062" s="38"/>
      <c r="CK1062" s="38"/>
      <c r="CL1062" s="38"/>
      <c r="CM1062" s="38"/>
      <c r="CN1062" s="38"/>
      <c r="CO1062" s="38"/>
    </row>
    <row r="1063" spans="1:93" s="95" customFormat="1" ht="13.5">
      <c r="A1063" s="133" t="s">
        <v>630</v>
      </c>
      <c r="B1063" s="61">
        <v>93</v>
      </c>
      <c r="C1063" s="61">
        <v>93</v>
      </c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38"/>
      <c r="CM1063" s="38"/>
      <c r="CN1063" s="38"/>
      <c r="CO1063" s="38"/>
    </row>
    <row r="1064" spans="1:93" s="95" customFormat="1" ht="13.5" hidden="1">
      <c r="A1064" s="133" t="s">
        <v>631</v>
      </c>
      <c r="B1064" s="61"/>
      <c r="C1064" s="61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  <c r="CC1064" s="38"/>
      <c r="CD1064" s="38"/>
      <c r="CE1064" s="38"/>
      <c r="CF1064" s="38"/>
      <c r="CG1064" s="38"/>
      <c r="CH1064" s="38"/>
      <c r="CI1064" s="38"/>
      <c r="CJ1064" s="38"/>
      <c r="CK1064" s="38"/>
      <c r="CL1064" s="38"/>
      <c r="CM1064" s="38"/>
      <c r="CN1064" s="38"/>
      <c r="CO1064" s="38"/>
    </row>
    <row r="1065" spans="1:93" s="95" customFormat="1" ht="13.5" hidden="1">
      <c r="A1065" s="133" t="s">
        <v>632</v>
      </c>
      <c r="B1065" s="61"/>
      <c r="C1065" s="61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</row>
    <row r="1066" spans="1:93" s="95" customFormat="1" ht="13.5" hidden="1">
      <c r="A1066" s="133" t="s">
        <v>857</v>
      </c>
      <c r="B1066" s="61"/>
      <c r="C1066" s="61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  <c r="CH1066" s="38"/>
      <c r="CI1066" s="38"/>
      <c r="CJ1066" s="38"/>
      <c r="CK1066" s="38"/>
      <c r="CL1066" s="38"/>
      <c r="CM1066" s="38"/>
      <c r="CN1066" s="38"/>
      <c r="CO1066" s="38"/>
    </row>
    <row r="1067" spans="1:93" s="95" customFormat="1" ht="13.5" hidden="1">
      <c r="A1067" s="133" t="s">
        <v>858</v>
      </c>
      <c r="B1067" s="61"/>
      <c r="C1067" s="61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38"/>
      <c r="CM1067" s="38"/>
      <c r="CN1067" s="38"/>
      <c r="CO1067" s="38"/>
    </row>
    <row r="1068" spans="1:93" s="95" customFormat="1" ht="13.5" hidden="1">
      <c r="A1068" s="133" t="s">
        <v>859</v>
      </c>
      <c r="B1068" s="61"/>
      <c r="C1068" s="61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  <c r="CH1068" s="38"/>
      <c r="CI1068" s="38"/>
      <c r="CJ1068" s="38"/>
      <c r="CK1068" s="38"/>
      <c r="CL1068" s="38"/>
      <c r="CM1068" s="38"/>
      <c r="CN1068" s="38"/>
      <c r="CO1068" s="38"/>
    </row>
    <row r="1069" spans="1:93" s="95" customFormat="1" ht="13.5" hidden="1">
      <c r="A1069" s="133" t="s">
        <v>860</v>
      </c>
      <c r="B1069" s="61"/>
      <c r="C1069" s="61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38"/>
      <c r="CM1069" s="38"/>
      <c r="CN1069" s="38"/>
      <c r="CO1069" s="38"/>
    </row>
    <row r="1070" spans="1:93" s="95" customFormat="1" ht="13.5" hidden="1">
      <c r="A1070" s="133" t="s">
        <v>649</v>
      </c>
      <c r="B1070" s="61"/>
      <c r="C1070" s="61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  <c r="CH1070" s="38"/>
      <c r="CI1070" s="38"/>
      <c r="CJ1070" s="38"/>
      <c r="CK1070" s="38"/>
      <c r="CL1070" s="38"/>
      <c r="CM1070" s="38"/>
      <c r="CN1070" s="38"/>
      <c r="CO1070" s="38"/>
    </row>
    <row r="1071" spans="1:93" s="95" customFormat="1" ht="13.5">
      <c r="A1071" s="133" t="s">
        <v>861</v>
      </c>
      <c r="B1071" s="61">
        <v>6</v>
      </c>
      <c r="C1071" s="61">
        <v>6</v>
      </c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  <c r="CC1071" s="38"/>
      <c r="CD1071" s="38"/>
      <c r="CE1071" s="38"/>
      <c r="CF1071" s="38"/>
      <c r="CG1071" s="38"/>
      <c r="CH1071" s="38"/>
      <c r="CI1071" s="38"/>
      <c r="CJ1071" s="38"/>
      <c r="CK1071" s="38"/>
      <c r="CL1071" s="38"/>
      <c r="CM1071" s="38"/>
      <c r="CN1071" s="38"/>
      <c r="CO1071" s="38"/>
    </row>
    <row r="1072" spans="1:93" s="94" customFormat="1" ht="13.5">
      <c r="A1072" s="132" t="s">
        <v>862</v>
      </c>
      <c r="B1072" s="57">
        <f>SUM(B1073:B1077)</f>
        <v>62</v>
      </c>
      <c r="C1072" s="57">
        <f>SUM(C1073:C1077)</f>
        <v>8</v>
      </c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38"/>
      <c r="CM1072" s="38"/>
      <c r="CN1072" s="38"/>
      <c r="CO1072" s="38"/>
    </row>
    <row r="1073" spans="1:93" s="95" customFormat="1" ht="13.5" hidden="1">
      <c r="A1073" s="133" t="s">
        <v>630</v>
      </c>
      <c r="B1073" s="61"/>
      <c r="C1073" s="61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  <c r="CH1073" s="38"/>
      <c r="CI1073" s="38"/>
      <c r="CJ1073" s="38"/>
      <c r="CK1073" s="38"/>
      <c r="CL1073" s="38"/>
      <c r="CM1073" s="38"/>
      <c r="CN1073" s="38"/>
      <c r="CO1073" s="38"/>
    </row>
    <row r="1074" spans="1:93" s="95" customFormat="1" ht="13.5" hidden="1">
      <c r="A1074" s="133" t="s">
        <v>631</v>
      </c>
      <c r="B1074" s="61"/>
      <c r="C1074" s="61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  <c r="CH1074" s="38"/>
      <c r="CI1074" s="38"/>
      <c r="CJ1074" s="38"/>
      <c r="CK1074" s="38"/>
      <c r="CL1074" s="38"/>
      <c r="CM1074" s="38"/>
      <c r="CN1074" s="38"/>
      <c r="CO1074" s="38"/>
    </row>
    <row r="1075" spans="1:93" s="95" customFormat="1" ht="13.5" hidden="1">
      <c r="A1075" s="133" t="s">
        <v>632</v>
      </c>
      <c r="B1075" s="61"/>
      <c r="C1075" s="61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  <c r="CH1075" s="38"/>
      <c r="CI1075" s="38"/>
      <c r="CJ1075" s="38"/>
      <c r="CK1075" s="38"/>
      <c r="CL1075" s="38"/>
      <c r="CM1075" s="38"/>
      <c r="CN1075" s="38"/>
      <c r="CO1075" s="38"/>
    </row>
    <row r="1076" spans="1:93" s="95" customFormat="1" ht="13.5" hidden="1">
      <c r="A1076" s="133" t="s">
        <v>863</v>
      </c>
      <c r="B1076" s="61"/>
      <c r="C1076" s="61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38"/>
      <c r="CM1076" s="38"/>
      <c r="CN1076" s="38"/>
      <c r="CO1076" s="38"/>
    </row>
    <row r="1077" spans="1:93" s="95" customFormat="1" ht="13.5">
      <c r="A1077" s="133" t="s">
        <v>864</v>
      </c>
      <c r="B1077" s="61">
        <v>62</v>
      </c>
      <c r="C1077" s="61">
        <v>8</v>
      </c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38"/>
      <c r="CM1077" s="38"/>
      <c r="CN1077" s="38"/>
      <c r="CO1077" s="38"/>
    </row>
    <row r="1078" spans="1:93" s="94" customFormat="1" ht="13.5">
      <c r="A1078" s="132" t="s">
        <v>865</v>
      </c>
      <c r="B1078" s="57">
        <f>SUM(B1079:B1080)</f>
        <v>41</v>
      </c>
      <c r="C1078" s="57">
        <f>SUM(C1079:C1080)</f>
        <v>0</v>
      </c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  <c r="CH1078" s="38"/>
      <c r="CI1078" s="38"/>
      <c r="CJ1078" s="38"/>
      <c r="CK1078" s="38"/>
      <c r="CL1078" s="38"/>
      <c r="CM1078" s="38"/>
      <c r="CN1078" s="38"/>
      <c r="CO1078" s="38"/>
    </row>
    <row r="1079" spans="1:93" s="95" customFormat="1" ht="13.5" hidden="1">
      <c r="A1079" s="133" t="s">
        <v>866</v>
      </c>
      <c r="B1079" s="61"/>
      <c r="C1079" s="61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38"/>
      <c r="CM1079" s="38"/>
      <c r="CN1079" s="38"/>
      <c r="CO1079" s="38"/>
    </row>
    <row r="1080" spans="1:93" s="95" customFormat="1" ht="13.5">
      <c r="A1080" s="133" t="s">
        <v>867</v>
      </c>
      <c r="B1080" s="61">
        <v>41</v>
      </c>
      <c r="C1080" s="61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38"/>
      <c r="CM1080" s="38"/>
      <c r="CN1080" s="38"/>
      <c r="CO1080" s="38"/>
    </row>
    <row r="1081" spans="1:93" s="93" customFormat="1" ht="13.5" hidden="1">
      <c r="A1081" s="131" t="s">
        <v>868</v>
      </c>
      <c r="B1081" s="54">
        <f>B1082+B1089+B1095</f>
        <v>0</v>
      </c>
      <c r="C1081" s="54">
        <f>C1082+C1089+C1095</f>
        <v>0</v>
      </c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  <c r="CC1081" s="38"/>
      <c r="CD1081" s="38"/>
      <c r="CE1081" s="38"/>
      <c r="CF1081" s="38"/>
      <c r="CG1081" s="38"/>
      <c r="CH1081" s="38"/>
      <c r="CI1081" s="38"/>
      <c r="CJ1081" s="38"/>
      <c r="CK1081" s="38"/>
      <c r="CL1081" s="38"/>
      <c r="CM1081" s="38"/>
      <c r="CN1081" s="38"/>
      <c r="CO1081" s="38"/>
    </row>
    <row r="1082" spans="1:93" s="94" customFormat="1" ht="13.5" hidden="1">
      <c r="A1082" s="132" t="s">
        <v>869</v>
      </c>
      <c r="B1082" s="57">
        <f>SUM(B1083:B1088)</f>
        <v>0</v>
      </c>
      <c r="C1082" s="57">
        <f>SUM(C1083:C1088)</f>
        <v>0</v>
      </c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  <c r="CC1082" s="38"/>
      <c r="CD1082" s="38"/>
      <c r="CE1082" s="38"/>
      <c r="CF1082" s="38"/>
      <c r="CG1082" s="38"/>
      <c r="CH1082" s="38"/>
      <c r="CI1082" s="38"/>
      <c r="CJ1082" s="38"/>
      <c r="CK1082" s="38"/>
      <c r="CL1082" s="38"/>
      <c r="CM1082" s="38"/>
      <c r="CN1082" s="38"/>
      <c r="CO1082" s="38"/>
    </row>
    <row r="1083" spans="1:93" s="95" customFormat="1" ht="13.5" hidden="1">
      <c r="A1083" s="133" t="s">
        <v>630</v>
      </c>
      <c r="B1083" s="61"/>
      <c r="C1083" s="61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  <c r="CC1083" s="38"/>
      <c r="CD1083" s="38"/>
      <c r="CE1083" s="38"/>
      <c r="CF1083" s="38"/>
      <c r="CG1083" s="38"/>
      <c r="CH1083" s="38"/>
      <c r="CI1083" s="38"/>
      <c r="CJ1083" s="38"/>
      <c r="CK1083" s="38"/>
      <c r="CL1083" s="38"/>
      <c r="CM1083" s="38"/>
      <c r="CN1083" s="38"/>
      <c r="CO1083" s="38"/>
    </row>
    <row r="1084" spans="1:93" s="95" customFormat="1" ht="13.5" hidden="1">
      <c r="A1084" s="133" t="s">
        <v>631</v>
      </c>
      <c r="B1084" s="61"/>
      <c r="C1084" s="61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  <c r="CC1084" s="38"/>
      <c r="CD1084" s="38"/>
      <c r="CE1084" s="38"/>
      <c r="CF1084" s="38"/>
      <c r="CG1084" s="38"/>
      <c r="CH1084" s="38"/>
      <c r="CI1084" s="38"/>
      <c r="CJ1084" s="38"/>
      <c r="CK1084" s="38"/>
      <c r="CL1084" s="38"/>
      <c r="CM1084" s="38"/>
      <c r="CN1084" s="38"/>
      <c r="CO1084" s="38"/>
    </row>
    <row r="1085" spans="1:93" s="95" customFormat="1" ht="13.5" hidden="1">
      <c r="A1085" s="133" t="s">
        <v>632</v>
      </c>
      <c r="B1085" s="61"/>
      <c r="C1085" s="61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8"/>
      <c r="BU1085" s="38"/>
      <c r="BV1085" s="38"/>
      <c r="BW1085" s="38"/>
      <c r="BX1085" s="38"/>
      <c r="BY1085" s="38"/>
      <c r="BZ1085" s="38"/>
      <c r="CA1085" s="38"/>
      <c r="CB1085" s="38"/>
      <c r="CC1085" s="38"/>
      <c r="CD1085" s="38"/>
      <c r="CE1085" s="38"/>
      <c r="CF1085" s="38"/>
      <c r="CG1085" s="38"/>
      <c r="CH1085" s="38"/>
      <c r="CI1085" s="38"/>
      <c r="CJ1085" s="38"/>
      <c r="CK1085" s="38"/>
      <c r="CL1085" s="38"/>
      <c r="CM1085" s="38"/>
      <c r="CN1085" s="38"/>
      <c r="CO1085" s="38"/>
    </row>
    <row r="1086" spans="1:93" s="95" customFormat="1" ht="13.5" hidden="1">
      <c r="A1086" s="133" t="s">
        <v>870</v>
      </c>
      <c r="B1086" s="61"/>
      <c r="C1086" s="61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  <c r="CC1086" s="38"/>
      <c r="CD1086" s="38"/>
      <c r="CE1086" s="38"/>
      <c r="CF1086" s="38"/>
      <c r="CG1086" s="38"/>
      <c r="CH1086" s="38"/>
      <c r="CI1086" s="38"/>
      <c r="CJ1086" s="38"/>
      <c r="CK1086" s="38"/>
      <c r="CL1086" s="38"/>
      <c r="CM1086" s="38"/>
      <c r="CN1086" s="38"/>
      <c r="CO1086" s="38"/>
    </row>
    <row r="1087" spans="1:93" s="95" customFormat="1" ht="13.5" hidden="1">
      <c r="A1087" s="133" t="s">
        <v>649</v>
      </c>
      <c r="B1087" s="61"/>
      <c r="C1087" s="61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  <c r="CC1087" s="38"/>
      <c r="CD1087" s="38"/>
      <c r="CE1087" s="38"/>
      <c r="CF1087" s="38"/>
      <c r="CG1087" s="38"/>
      <c r="CH1087" s="38"/>
      <c r="CI1087" s="38"/>
      <c r="CJ1087" s="38"/>
      <c r="CK1087" s="38"/>
      <c r="CL1087" s="38"/>
      <c r="CM1087" s="38"/>
      <c r="CN1087" s="38"/>
      <c r="CO1087" s="38"/>
    </row>
    <row r="1088" spans="1:93" s="95" customFormat="1" ht="13.5" hidden="1">
      <c r="A1088" s="133" t="s">
        <v>871</v>
      </c>
      <c r="B1088" s="61"/>
      <c r="C1088" s="61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  <c r="CC1088" s="38"/>
      <c r="CD1088" s="38"/>
      <c r="CE1088" s="38"/>
      <c r="CF1088" s="38"/>
      <c r="CG1088" s="38"/>
      <c r="CH1088" s="38"/>
      <c r="CI1088" s="38"/>
      <c r="CJ1088" s="38"/>
      <c r="CK1088" s="38"/>
      <c r="CL1088" s="38"/>
      <c r="CM1088" s="38"/>
      <c r="CN1088" s="38"/>
      <c r="CO1088" s="38"/>
    </row>
    <row r="1089" spans="1:93" s="94" customFormat="1" ht="13.5" hidden="1">
      <c r="A1089" s="132" t="s">
        <v>872</v>
      </c>
      <c r="B1089" s="57">
        <f>SUM(B1090:B1094)</f>
        <v>0</v>
      </c>
      <c r="C1089" s="57">
        <f>SUM(C1090:C1094)</f>
        <v>0</v>
      </c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  <c r="CC1089" s="38"/>
      <c r="CD1089" s="38"/>
      <c r="CE1089" s="38"/>
      <c r="CF1089" s="38"/>
      <c r="CG1089" s="38"/>
      <c r="CH1089" s="38"/>
      <c r="CI1089" s="38"/>
      <c r="CJ1089" s="38"/>
      <c r="CK1089" s="38"/>
      <c r="CL1089" s="38"/>
      <c r="CM1089" s="38"/>
      <c r="CN1089" s="38"/>
      <c r="CO1089" s="38"/>
    </row>
    <row r="1090" spans="1:93" s="95" customFormat="1" ht="13.5" hidden="1">
      <c r="A1090" s="133" t="s">
        <v>873</v>
      </c>
      <c r="B1090" s="61"/>
      <c r="C1090" s="61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8"/>
      <c r="BU1090" s="38"/>
      <c r="BV1090" s="38"/>
      <c r="BW1090" s="38"/>
      <c r="BX1090" s="38"/>
      <c r="BY1090" s="38"/>
      <c r="BZ1090" s="38"/>
      <c r="CA1090" s="38"/>
      <c r="CB1090" s="38"/>
      <c r="CC1090" s="38"/>
      <c r="CD1090" s="38"/>
      <c r="CE1090" s="38"/>
      <c r="CF1090" s="38"/>
      <c r="CG1090" s="38"/>
      <c r="CH1090" s="38"/>
      <c r="CI1090" s="38"/>
      <c r="CJ1090" s="38"/>
      <c r="CK1090" s="38"/>
      <c r="CL1090" s="38"/>
      <c r="CM1090" s="38"/>
      <c r="CN1090" s="38"/>
      <c r="CO1090" s="38"/>
    </row>
    <row r="1091" spans="1:93" s="95" customFormat="1" ht="13.5" hidden="1">
      <c r="A1091" s="136" t="s">
        <v>874</v>
      </c>
      <c r="B1091" s="61"/>
      <c r="C1091" s="61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8"/>
      <c r="BU1091" s="38"/>
      <c r="BV1091" s="38"/>
      <c r="BW1091" s="38"/>
      <c r="BX1091" s="38"/>
      <c r="BY1091" s="38"/>
      <c r="BZ1091" s="38"/>
      <c r="CA1091" s="38"/>
      <c r="CB1091" s="38"/>
      <c r="CC1091" s="38"/>
      <c r="CD1091" s="38"/>
      <c r="CE1091" s="38"/>
      <c r="CF1091" s="38"/>
      <c r="CG1091" s="38"/>
      <c r="CH1091" s="38"/>
      <c r="CI1091" s="38"/>
      <c r="CJ1091" s="38"/>
      <c r="CK1091" s="38"/>
      <c r="CL1091" s="38"/>
      <c r="CM1091" s="38"/>
      <c r="CN1091" s="38"/>
      <c r="CO1091" s="38"/>
    </row>
    <row r="1092" spans="1:93" s="95" customFormat="1" ht="13.5" hidden="1">
      <c r="A1092" s="133" t="s">
        <v>875</v>
      </c>
      <c r="B1092" s="61"/>
      <c r="C1092" s="61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  <c r="CC1092" s="38"/>
      <c r="CD1092" s="38"/>
      <c r="CE1092" s="38"/>
      <c r="CF1092" s="38"/>
      <c r="CG1092" s="38"/>
      <c r="CH1092" s="38"/>
      <c r="CI1092" s="38"/>
      <c r="CJ1092" s="38"/>
      <c r="CK1092" s="38"/>
      <c r="CL1092" s="38"/>
      <c r="CM1092" s="38"/>
      <c r="CN1092" s="38"/>
      <c r="CO1092" s="38"/>
    </row>
    <row r="1093" spans="1:93" s="95" customFormat="1" ht="13.5" hidden="1">
      <c r="A1093" s="133" t="s">
        <v>876</v>
      </c>
      <c r="B1093" s="61"/>
      <c r="C1093" s="61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  <c r="CC1093" s="38"/>
      <c r="CD1093" s="38"/>
      <c r="CE1093" s="38"/>
      <c r="CF1093" s="38"/>
      <c r="CG1093" s="38"/>
      <c r="CH1093" s="38"/>
      <c r="CI1093" s="38"/>
      <c r="CJ1093" s="38"/>
      <c r="CK1093" s="38"/>
      <c r="CL1093" s="38"/>
      <c r="CM1093" s="38"/>
      <c r="CN1093" s="38"/>
      <c r="CO1093" s="38"/>
    </row>
    <row r="1094" spans="1:93" s="95" customFormat="1" ht="13.5" hidden="1">
      <c r="A1094" s="133" t="s">
        <v>877</v>
      </c>
      <c r="B1094" s="61"/>
      <c r="C1094" s="61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  <c r="CC1094" s="38"/>
      <c r="CD1094" s="38"/>
      <c r="CE1094" s="38"/>
      <c r="CF1094" s="38"/>
      <c r="CG1094" s="38"/>
      <c r="CH1094" s="38"/>
      <c r="CI1094" s="38"/>
      <c r="CJ1094" s="38"/>
      <c r="CK1094" s="38"/>
      <c r="CL1094" s="38"/>
      <c r="CM1094" s="38"/>
      <c r="CN1094" s="38"/>
      <c r="CO1094" s="38"/>
    </row>
    <row r="1095" spans="1:93" s="94" customFormat="1" ht="13.5" hidden="1">
      <c r="A1095" s="132" t="s">
        <v>878</v>
      </c>
      <c r="B1095" s="61"/>
      <c r="C1095" s="61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8"/>
      <c r="BU1095" s="38"/>
      <c r="BV1095" s="38"/>
      <c r="BW1095" s="38"/>
      <c r="BX1095" s="38"/>
      <c r="BY1095" s="38"/>
      <c r="BZ1095" s="38"/>
      <c r="CA1095" s="38"/>
      <c r="CB1095" s="38"/>
      <c r="CC1095" s="38"/>
      <c r="CD1095" s="38"/>
      <c r="CE1095" s="38"/>
      <c r="CF1095" s="38"/>
      <c r="CG1095" s="38"/>
      <c r="CH1095" s="38"/>
      <c r="CI1095" s="38"/>
      <c r="CJ1095" s="38"/>
      <c r="CK1095" s="38"/>
      <c r="CL1095" s="38"/>
      <c r="CM1095" s="38"/>
      <c r="CN1095" s="38"/>
      <c r="CO1095" s="38"/>
    </row>
    <row r="1096" spans="1:93" s="93" customFormat="1" ht="13.5" hidden="1">
      <c r="A1096" s="131" t="s">
        <v>879</v>
      </c>
      <c r="B1096" s="54">
        <f>SUM(B1097:B1105)</f>
        <v>0</v>
      </c>
      <c r="C1096" s="54">
        <f>SUM(C1097:C1105)</f>
        <v>0</v>
      </c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8"/>
      <c r="BU1096" s="38"/>
      <c r="BV1096" s="38"/>
      <c r="BW1096" s="38"/>
      <c r="BX1096" s="38"/>
      <c r="BY1096" s="38"/>
      <c r="BZ1096" s="38"/>
      <c r="CA1096" s="38"/>
      <c r="CB1096" s="38"/>
      <c r="CC1096" s="38"/>
      <c r="CD1096" s="38"/>
      <c r="CE1096" s="38"/>
      <c r="CF1096" s="38"/>
      <c r="CG1096" s="38"/>
      <c r="CH1096" s="38"/>
      <c r="CI1096" s="38"/>
      <c r="CJ1096" s="38"/>
      <c r="CK1096" s="38"/>
      <c r="CL1096" s="38"/>
      <c r="CM1096" s="38"/>
      <c r="CN1096" s="38"/>
      <c r="CO1096" s="38"/>
    </row>
    <row r="1097" spans="1:93" s="94" customFormat="1" ht="13.5" hidden="1">
      <c r="A1097" s="132" t="s">
        <v>880</v>
      </c>
      <c r="B1097" s="61"/>
      <c r="C1097" s="61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  <c r="CH1097" s="38"/>
      <c r="CI1097" s="38"/>
      <c r="CJ1097" s="38"/>
      <c r="CK1097" s="38"/>
      <c r="CL1097" s="38"/>
      <c r="CM1097" s="38"/>
      <c r="CN1097" s="38"/>
      <c r="CO1097" s="38"/>
    </row>
    <row r="1098" spans="1:93" s="94" customFormat="1" ht="13.5" hidden="1">
      <c r="A1098" s="132" t="s">
        <v>881</v>
      </c>
      <c r="B1098" s="61"/>
      <c r="C1098" s="61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8"/>
      <c r="BU1098" s="38"/>
      <c r="BV1098" s="38"/>
      <c r="BW1098" s="38"/>
      <c r="BX1098" s="38"/>
      <c r="BY1098" s="38"/>
      <c r="BZ1098" s="38"/>
      <c r="CA1098" s="38"/>
      <c r="CB1098" s="38"/>
      <c r="CC1098" s="38"/>
      <c r="CD1098" s="38"/>
      <c r="CE1098" s="38"/>
      <c r="CF1098" s="38"/>
      <c r="CG1098" s="38"/>
      <c r="CH1098" s="38"/>
      <c r="CI1098" s="38"/>
      <c r="CJ1098" s="38"/>
      <c r="CK1098" s="38"/>
      <c r="CL1098" s="38"/>
      <c r="CM1098" s="38"/>
      <c r="CN1098" s="38"/>
      <c r="CO1098" s="38"/>
    </row>
    <row r="1099" spans="1:93" s="94" customFormat="1" ht="13.5" hidden="1">
      <c r="A1099" s="132" t="s">
        <v>882</v>
      </c>
      <c r="B1099" s="61"/>
      <c r="C1099" s="61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38"/>
      <c r="CM1099" s="38"/>
      <c r="CN1099" s="38"/>
      <c r="CO1099" s="38"/>
    </row>
    <row r="1100" spans="1:93" s="94" customFormat="1" ht="13.5" hidden="1">
      <c r="A1100" s="132" t="s">
        <v>883</v>
      </c>
      <c r="B1100" s="61"/>
      <c r="C1100" s="61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  <c r="CH1100" s="38"/>
      <c r="CI1100" s="38"/>
      <c r="CJ1100" s="38"/>
      <c r="CK1100" s="38"/>
      <c r="CL1100" s="38"/>
      <c r="CM1100" s="38"/>
      <c r="CN1100" s="38"/>
      <c r="CO1100" s="38"/>
    </row>
    <row r="1101" spans="1:93" s="94" customFormat="1" ht="13.5" hidden="1">
      <c r="A1101" s="132" t="s">
        <v>884</v>
      </c>
      <c r="B1101" s="61"/>
      <c r="C1101" s="61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  <c r="CC1101" s="38"/>
      <c r="CD1101" s="38"/>
      <c r="CE1101" s="38"/>
      <c r="CF1101" s="38"/>
      <c r="CG1101" s="38"/>
      <c r="CH1101" s="38"/>
      <c r="CI1101" s="38"/>
      <c r="CJ1101" s="38"/>
      <c r="CK1101" s="38"/>
      <c r="CL1101" s="38"/>
      <c r="CM1101" s="38"/>
      <c r="CN1101" s="38"/>
      <c r="CO1101" s="38"/>
    </row>
    <row r="1102" spans="1:93" s="94" customFormat="1" ht="13.5" hidden="1">
      <c r="A1102" s="132" t="s">
        <v>648</v>
      </c>
      <c r="B1102" s="61"/>
      <c r="C1102" s="61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  <c r="CH1102" s="38"/>
      <c r="CI1102" s="38"/>
      <c r="CJ1102" s="38"/>
      <c r="CK1102" s="38"/>
      <c r="CL1102" s="38"/>
      <c r="CM1102" s="38"/>
      <c r="CN1102" s="38"/>
      <c r="CO1102" s="38"/>
    </row>
    <row r="1103" spans="1:93" s="94" customFormat="1" ht="13.5" hidden="1">
      <c r="A1103" s="132" t="s">
        <v>885</v>
      </c>
      <c r="B1103" s="61"/>
      <c r="C1103" s="61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  <c r="CC1103" s="38"/>
      <c r="CD1103" s="38"/>
      <c r="CE1103" s="38"/>
      <c r="CF1103" s="38"/>
      <c r="CG1103" s="38"/>
      <c r="CH1103" s="38"/>
      <c r="CI1103" s="38"/>
      <c r="CJ1103" s="38"/>
      <c r="CK1103" s="38"/>
      <c r="CL1103" s="38"/>
      <c r="CM1103" s="38"/>
      <c r="CN1103" s="38"/>
      <c r="CO1103" s="38"/>
    </row>
    <row r="1104" spans="1:93" s="94" customFormat="1" ht="13.5" hidden="1">
      <c r="A1104" s="132" t="s">
        <v>886</v>
      </c>
      <c r="B1104" s="61"/>
      <c r="C1104" s="61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  <c r="CH1104" s="38"/>
      <c r="CI1104" s="38"/>
      <c r="CJ1104" s="38"/>
      <c r="CK1104" s="38"/>
      <c r="CL1104" s="38"/>
      <c r="CM1104" s="38"/>
      <c r="CN1104" s="38"/>
      <c r="CO1104" s="38"/>
    </row>
    <row r="1105" spans="1:93" s="94" customFormat="1" ht="13.5" hidden="1">
      <c r="A1105" s="132" t="s">
        <v>887</v>
      </c>
      <c r="B1105" s="61"/>
      <c r="C1105" s="61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38"/>
      <c r="CM1105" s="38"/>
      <c r="CN1105" s="38"/>
      <c r="CO1105" s="38"/>
    </row>
    <row r="1106" spans="1:93" s="96" customFormat="1" ht="14.25" hidden="1">
      <c r="A1106" s="137" t="s">
        <v>888</v>
      </c>
      <c r="B1106" s="123">
        <f>B1107+B1126+B1145+B1154+B1169</f>
        <v>0</v>
      </c>
      <c r="C1106" s="123">
        <f>C1107+C1126+C1145+C1154+C1169</f>
        <v>0</v>
      </c>
      <c r="D1106" s="124"/>
      <c r="E1106" s="124"/>
      <c r="F1106" s="124"/>
      <c r="G1106" s="124"/>
      <c r="H1106" s="124"/>
      <c r="I1106" s="124"/>
      <c r="J1106" s="124"/>
      <c r="K1106" s="124"/>
      <c r="L1106" s="124"/>
      <c r="M1106" s="124"/>
      <c r="N1106" s="124"/>
      <c r="O1106" s="124"/>
      <c r="P1106" s="124"/>
      <c r="Q1106" s="124"/>
      <c r="R1106" s="124"/>
      <c r="S1106" s="124"/>
      <c r="T1106" s="124"/>
      <c r="U1106" s="124"/>
      <c r="V1106" s="124"/>
      <c r="W1106" s="124"/>
      <c r="X1106" s="124"/>
      <c r="Y1106" s="124"/>
      <c r="Z1106" s="124"/>
      <c r="AA1106" s="124"/>
      <c r="AB1106" s="124"/>
      <c r="AC1106" s="124"/>
      <c r="AD1106" s="124"/>
      <c r="AE1106" s="124"/>
      <c r="AF1106" s="124"/>
      <c r="AG1106" s="124"/>
      <c r="AH1106" s="124"/>
      <c r="AI1106" s="124"/>
      <c r="AJ1106" s="124"/>
      <c r="AK1106" s="124"/>
      <c r="AL1106" s="124"/>
      <c r="AM1106" s="124"/>
      <c r="AN1106" s="124"/>
      <c r="AO1106" s="124"/>
      <c r="AP1106" s="124"/>
      <c r="AQ1106" s="124"/>
      <c r="AR1106" s="124"/>
      <c r="AS1106" s="124"/>
      <c r="AT1106" s="124"/>
      <c r="AU1106" s="124"/>
      <c r="AV1106" s="124"/>
      <c r="AW1106" s="124"/>
      <c r="AX1106" s="124"/>
      <c r="AY1106" s="124"/>
      <c r="AZ1106" s="124"/>
      <c r="BA1106" s="124"/>
      <c r="BB1106" s="124"/>
      <c r="BC1106" s="124"/>
      <c r="BD1106" s="124"/>
      <c r="BE1106" s="124"/>
      <c r="BF1106" s="124"/>
      <c r="BG1106" s="124"/>
      <c r="BH1106" s="124"/>
      <c r="BI1106" s="124"/>
      <c r="BJ1106" s="124"/>
      <c r="BK1106" s="124"/>
      <c r="BL1106" s="124"/>
      <c r="BM1106" s="124"/>
      <c r="BN1106" s="124"/>
      <c r="BO1106" s="124"/>
      <c r="BP1106" s="124"/>
      <c r="BQ1106" s="124"/>
      <c r="BR1106" s="124"/>
      <c r="BS1106" s="124"/>
      <c r="BT1106" s="124"/>
      <c r="BU1106" s="124"/>
      <c r="BV1106" s="124"/>
      <c r="BW1106" s="124"/>
      <c r="BX1106" s="124"/>
      <c r="BY1106" s="124"/>
      <c r="BZ1106" s="124"/>
      <c r="CA1106" s="124"/>
      <c r="CB1106" s="124"/>
      <c r="CC1106" s="124"/>
      <c r="CD1106" s="124"/>
      <c r="CE1106" s="124"/>
      <c r="CF1106" s="124"/>
      <c r="CG1106" s="124"/>
      <c r="CH1106" s="124"/>
      <c r="CI1106" s="124"/>
      <c r="CJ1106" s="124"/>
      <c r="CK1106" s="124"/>
      <c r="CL1106" s="124"/>
      <c r="CM1106" s="124"/>
      <c r="CN1106" s="124"/>
      <c r="CO1106" s="124"/>
    </row>
    <row r="1107" spans="1:93" s="94" customFormat="1" ht="13.5" hidden="1">
      <c r="A1107" s="132" t="s">
        <v>889</v>
      </c>
      <c r="B1107" s="57">
        <f>SUM(B1108:B1125)</f>
        <v>0</v>
      </c>
      <c r="C1107" s="57">
        <f>SUM(C1108:C1125)</f>
        <v>0</v>
      </c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  <c r="CC1107" s="38"/>
      <c r="CD1107" s="38"/>
      <c r="CE1107" s="38"/>
      <c r="CF1107" s="38"/>
      <c r="CG1107" s="38"/>
      <c r="CH1107" s="38"/>
      <c r="CI1107" s="38"/>
      <c r="CJ1107" s="38"/>
      <c r="CK1107" s="38"/>
      <c r="CL1107" s="38"/>
      <c r="CM1107" s="38"/>
      <c r="CN1107" s="38"/>
      <c r="CO1107" s="38"/>
    </row>
    <row r="1108" spans="1:93" s="95" customFormat="1" ht="13.5" hidden="1">
      <c r="A1108" s="133" t="s">
        <v>630</v>
      </c>
      <c r="B1108" s="61"/>
      <c r="C1108" s="61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  <c r="CC1108" s="38"/>
      <c r="CD1108" s="38"/>
      <c r="CE1108" s="38"/>
      <c r="CF1108" s="38"/>
      <c r="CG1108" s="38"/>
      <c r="CH1108" s="38"/>
      <c r="CI1108" s="38"/>
      <c r="CJ1108" s="38"/>
      <c r="CK1108" s="38"/>
      <c r="CL1108" s="38"/>
      <c r="CM1108" s="38"/>
      <c r="CN1108" s="38"/>
      <c r="CO1108" s="38"/>
    </row>
    <row r="1109" spans="1:93" s="95" customFormat="1" ht="13.5" hidden="1">
      <c r="A1109" s="133" t="s">
        <v>631</v>
      </c>
      <c r="B1109" s="61"/>
      <c r="C1109" s="61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  <c r="CH1109" s="38"/>
      <c r="CI1109" s="38"/>
      <c r="CJ1109" s="38"/>
      <c r="CK1109" s="38"/>
      <c r="CL1109" s="38"/>
      <c r="CM1109" s="38"/>
      <c r="CN1109" s="38"/>
      <c r="CO1109" s="38"/>
    </row>
    <row r="1110" spans="1:93" s="95" customFormat="1" ht="13.5" hidden="1">
      <c r="A1110" s="133" t="s">
        <v>632</v>
      </c>
      <c r="B1110" s="61"/>
      <c r="C1110" s="61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  <c r="CC1110" s="38"/>
      <c r="CD1110" s="38"/>
      <c r="CE1110" s="38"/>
      <c r="CF1110" s="38"/>
      <c r="CG1110" s="38"/>
      <c r="CH1110" s="38"/>
      <c r="CI1110" s="38"/>
      <c r="CJ1110" s="38"/>
      <c r="CK1110" s="38"/>
      <c r="CL1110" s="38"/>
      <c r="CM1110" s="38"/>
      <c r="CN1110" s="38"/>
      <c r="CO1110" s="38"/>
    </row>
    <row r="1111" spans="1:93" s="95" customFormat="1" ht="13.5" hidden="1">
      <c r="A1111" s="133" t="s">
        <v>890</v>
      </c>
      <c r="B1111" s="61"/>
      <c r="C1111" s="61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  <c r="CC1111" s="38"/>
      <c r="CD1111" s="38"/>
      <c r="CE1111" s="38"/>
      <c r="CF1111" s="38"/>
      <c r="CG1111" s="38"/>
      <c r="CH1111" s="38"/>
      <c r="CI1111" s="38"/>
      <c r="CJ1111" s="38"/>
      <c r="CK1111" s="38"/>
      <c r="CL1111" s="38"/>
      <c r="CM1111" s="38"/>
      <c r="CN1111" s="38"/>
      <c r="CO1111" s="38"/>
    </row>
    <row r="1112" spans="1:93" s="95" customFormat="1" ht="13.5" hidden="1">
      <c r="A1112" s="133" t="s">
        <v>891</v>
      </c>
      <c r="B1112" s="61"/>
      <c r="C1112" s="61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  <c r="CC1112" s="38"/>
      <c r="CD1112" s="38"/>
      <c r="CE1112" s="38"/>
      <c r="CF1112" s="38"/>
      <c r="CG1112" s="38"/>
      <c r="CH1112" s="38"/>
      <c r="CI1112" s="38"/>
      <c r="CJ1112" s="38"/>
      <c r="CK1112" s="38"/>
      <c r="CL1112" s="38"/>
      <c r="CM1112" s="38"/>
      <c r="CN1112" s="38"/>
      <c r="CO1112" s="38"/>
    </row>
    <row r="1113" spans="1:93" s="95" customFormat="1" ht="13.5" hidden="1">
      <c r="A1113" s="133" t="s">
        <v>892</v>
      </c>
      <c r="B1113" s="61"/>
      <c r="C1113" s="61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  <c r="CC1113" s="38"/>
      <c r="CD1113" s="38"/>
      <c r="CE1113" s="38"/>
      <c r="CF1113" s="38"/>
      <c r="CG1113" s="38"/>
      <c r="CH1113" s="38"/>
      <c r="CI1113" s="38"/>
      <c r="CJ1113" s="38"/>
      <c r="CK1113" s="38"/>
      <c r="CL1113" s="38"/>
      <c r="CM1113" s="38"/>
      <c r="CN1113" s="38"/>
      <c r="CO1113" s="38"/>
    </row>
    <row r="1114" spans="1:93" s="95" customFormat="1" ht="13.5" hidden="1">
      <c r="A1114" s="133" t="s">
        <v>893</v>
      </c>
      <c r="B1114" s="61"/>
      <c r="C1114" s="61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  <c r="CH1114" s="38"/>
      <c r="CI1114" s="38"/>
      <c r="CJ1114" s="38"/>
      <c r="CK1114" s="38"/>
      <c r="CL1114" s="38"/>
      <c r="CM1114" s="38"/>
      <c r="CN1114" s="38"/>
      <c r="CO1114" s="38"/>
    </row>
    <row r="1115" spans="1:93" s="95" customFormat="1" ht="13.5" hidden="1">
      <c r="A1115" s="133" t="s">
        <v>894</v>
      </c>
      <c r="B1115" s="61"/>
      <c r="C1115" s="61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  <c r="CC1115" s="38"/>
      <c r="CD1115" s="38"/>
      <c r="CE1115" s="38"/>
      <c r="CF1115" s="38"/>
      <c r="CG1115" s="38"/>
      <c r="CH1115" s="38"/>
      <c r="CI1115" s="38"/>
      <c r="CJ1115" s="38"/>
      <c r="CK1115" s="38"/>
      <c r="CL1115" s="38"/>
      <c r="CM1115" s="38"/>
      <c r="CN1115" s="38"/>
      <c r="CO1115" s="38"/>
    </row>
    <row r="1116" spans="1:93" s="95" customFormat="1" ht="13.5" hidden="1">
      <c r="A1116" s="133" t="s">
        <v>895</v>
      </c>
      <c r="B1116" s="61"/>
      <c r="C1116" s="61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  <c r="CC1116" s="38"/>
      <c r="CD1116" s="38"/>
      <c r="CE1116" s="38"/>
      <c r="CF1116" s="38"/>
      <c r="CG1116" s="38"/>
      <c r="CH1116" s="38"/>
      <c r="CI1116" s="38"/>
      <c r="CJ1116" s="38"/>
      <c r="CK1116" s="38"/>
      <c r="CL1116" s="38"/>
      <c r="CM1116" s="38"/>
      <c r="CN1116" s="38"/>
      <c r="CO1116" s="38"/>
    </row>
    <row r="1117" spans="1:93" s="95" customFormat="1" ht="13.5" hidden="1">
      <c r="A1117" s="133" t="s">
        <v>896</v>
      </c>
      <c r="B1117" s="61"/>
      <c r="C1117" s="61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  <c r="CC1117" s="38"/>
      <c r="CD1117" s="38"/>
      <c r="CE1117" s="38"/>
      <c r="CF1117" s="38"/>
      <c r="CG1117" s="38"/>
      <c r="CH1117" s="38"/>
      <c r="CI1117" s="38"/>
      <c r="CJ1117" s="38"/>
      <c r="CK1117" s="38"/>
      <c r="CL1117" s="38"/>
      <c r="CM1117" s="38"/>
      <c r="CN1117" s="38"/>
      <c r="CO1117" s="38"/>
    </row>
    <row r="1118" spans="1:93" s="95" customFormat="1" ht="13.5" hidden="1">
      <c r="A1118" s="133" t="s">
        <v>897</v>
      </c>
      <c r="B1118" s="61"/>
      <c r="C1118" s="61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  <c r="CC1118" s="38"/>
      <c r="CD1118" s="38"/>
      <c r="CE1118" s="38"/>
      <c r="CF1118" s="38"/>
      <c r="CG1118" s="38"/>
      <c r="CH1118" s="38"/>
      <c r="CI1118" s="38"/>
      <c r="CJ1118" s="38"/>
      <c r="CK1118" s="38"/>
      <c r="CL1118" s="38"/>
      <c r="CM1118" s="38"/>
      <c r="CN1118" s="38"/>
      <c r="CO1118" s="38"/>
    </row>
    <row r="1119" spans="1:93" s="95" customFormat="1" ht="13.5" hidden="1">
      <c r="A1119" s="133" t="s">
        <v>898</v>
      </c>
      <c r="B1119" s="61"/>
      <c r="C1119" s="61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  <c r="CC1119" s="38"/>
      <c r="CD1119" s="38"/>
      <c r="CE1119" s="38"/>
      <c r="CF1119" s="38"/>
      <c r="CG1119" s="38"/>
      <c r="CH1119" s="38"/>
      <c r="CI1119" s="38"/>
      <c r="CJ1119" s="38"/>
      <c r="CK1119" s="38"/>
      <c r="CL1119" s="38"/>
      <c r="CM1119" s="38"/>
      <c r="CN1119" s="38"/>
      <c r="CO1119" s="38"/>
    </row>
    <row r="1120" spans="1:93" s="95" customFormat="1" ht="13.5" hidden="1">
      <c r="A1120" s="133" t="s">
        <v>899</v>
      </c>
      <c r="B1120" s="61"/>
      <c r="C1120" s="61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38"/>
      <c r="CM1120" s="38"/>
      <c r="CN1120" s="38"/>
      <c r="CO1120" s="38"/>
    </row>
    <row r="1121" spans="1:93" s="95" customFormat="1" ht="13.5" hidden="1">
      <c r="A1121" s="133" t="s">
        <v>900</v>
      </c>
      <c r="B1121" s="61"/>
      <c r="C1121" s="61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  <c r="CC1121" s="38"/>
      <c r="CD1121" s="38"/>
      <c r="CE1121" s="38"/>
      <c r="CF1121" s="38"/>
      <c r="CG1121" s="38"/>
      <c r="CH1121" s="38"/>
      <c r="CI1121" s="38"/>
      <c r="CJ1121" s="38"/>
      <c r="CK1121" s="38"/>
      <c r="CL1121" s="38"/>
      <c r="CM1121" s="38"/>
      <c r="CN1121" s="38"/>
      <c r="CO1121" s="38"/>
    </row>
    <row r="1122" spans="1:93" s="95" customFormat="1" ht="13.5" hidden="1">
      <c r="A1122" s="133" t="s">
        <v>901</v>
      </c>
      <c r="B1122" s="61"/>
      <c r="C1122" s="61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  <c r="CC1122" s="38"/>
      <c r="CD1122" s="38"/>
      <c r="CE1122" s="38"/>
      <c r="CF1122" s="38"/>
      <c r="CG1122" s="38"/>
      <c r="CH1122" s="38"/>
      <c r="CI1122" s="38"/>
      <c r="CJ1122" s="38"/>
      <c r="CK1122" s="38"/>
      <c r="CL1122" s="38"/>
      <c r="CM1122" s="38"/>
      <c r="CN1122" s="38"/>
      <c r="CO1122" s="38"/>
    </row>
    <row r="1123" spans="1:93" s="95" customFormat="1" ht="13.5" hidden="1">
      <c r="A1123" s="133" t="s">
        <v>902</v>
      </c>
      <c r="B1123" s="61"/>
      <c r="C1123" s="61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38"/>
      <c r="CM1123" s="38"/>
      <c r="CN1123" s="38"/>
      <c r="CO1123" s="38"/>
    </row>
    <row r="1124" spans="1:93" s="95" customFormat="1" ht="13.5" hidden="1">
      <c r="A1124" s="133" t="s">
        <v>649</v>
      </c>
      <c r="B1124" s="61"/>
      <c r="C1124" s="61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  <c r="CC1124" s="38"/>
      <c r="CD1124" s="38"/>
      <c r="CE1124" s="38"/>
      <c r="CF1124" s="38"/>
      <c r="CG1124" s="38"/>
      <c r="CH1124" s="38"/>
      <c r="CI1124" s="38"/>
      <c r="CJ1124" s="38"/>
      <c r="CK1124" s="38"/>
      <c r="CL1124" s="38"/>
      <c r="CM1124" s="38"/>
      <c r="CN1124" s="38"/>
      <c r="CO1124" s="38"/>
    </row>
    <row r="1125" spans="1:93" s="95" customFormat="1" ht="13.5" hidden="1">
      <c r="A1125" s="133" t="s">
        <v>903</v>
      </c>
      <c r="B1125" s="61"/>
      <c r="C1125" s="61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  <c r="CH1125" s="38"/>
      <c r="CI1125" s="38"/>
      <c r="CJ1125" s="38"/>
      <c r="CK1125" s="38"/>
      <c r="CL1125" s="38"/>
      <c r="CM1125" s="38"/>
      <c r="CN1125" s="38"/>
      <c r="CO1125" s="38"/>
    </row>
    <row r="1126" spans="1:93" s="94" customFormat="1" ht="13.5" hidden="1">
      <c r="A1126" s="132" t="s">
        <v>904</v>
      </c>
      <c r="B1126" s="57">
        <f>SUM(B1127:B1144)</f>
        <v>0</v>
      </c>
      <c r="C1126" s="57">
        <f>SUM(C1127:C1144)</f>
        <v>0</v>
      </c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  <c r="CH1126" s="38"/>
      <c r="CI1126" s="38"/>
      <c r="CJ1126" s="38"/>
      <c r="CK1126" s="38"/>
      <c r="CL1126" s="38"/>
      <c r="CM1126" s="38"/>
      <c r="CN1126" s="38"/>
      <c r="CO1126" s="38"/>
    </row>
    <row r="1127" spans="1:93" s="95" customFormat="1" ht="13.5" hidden="1">
      <c r="A1127" s="133" t="s">
        <v>630</v>
      </c>
      <c r="B1127" s="61"/>
      <c r="C1127" s="61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  <c r="CC1127" s="38"/>
      <c r="CD1127" s="38"/>
      <c r="CE1127" s="38"/>
      <c r="CF1127" s="38"/>
      <c r="CG1127" s="38"/>
      <c r="CH1127" s="38"/>
      <c r="CI1127" s="38"/>
      <c r="CJ1127" s="38"/>
      <c r="CK1127" s="38"/>
      <c r="CL1127" s="38"/>
      <c r="CM1127" s="38"/>
      <c r="CN1127" s="38"/>
      <c r="CO1127" s="38"/>
    </row>
    <row r="1128" spans="1:93" s="95" customFormat="1" ht="13.5" hidden="1">
      <c r="A1128" s="133" t="s">
        <v>631</v>
      </c>
      <c r="B1128" s="61"/>
      <c r="C1128" s="61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  <c r="CC1128" s="38"/>
      <c r="CD1128" s="38"/>
      <c r="CE1128" s="38"/>
      <c r="CF1128" s="38"/>
      <c r="CG1128" s="38"/>
      <c r="CH1128" s="38"/>
      <c r="CI1128" s="38"/>
      <c r="CJ1128" s="38"/>
      <c r="CK1128" s="38"/>
      <c r="CL1128" s="38"/>
      <c r="CM1128" s="38"/>
      <c r="CN1128" s="38"/>
      <c r="CO1128" s="38"/>
    </row>
    <row r="1129" spans="1:93" s="95" customFormat="1" ht="13.5" hidden="1">
      <c r="A1129" s="133" t="s">
        <v>632</v>
      </c>
      <c r="B1129" s="61"/>
      <c r="C1129" s="61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  <c r="CH1129" s="38"/>
      <c r="CI1129" s="38"/>
      <c r="CJ1129" s="38"/>
      <c r="CK1129" s="38"/>
      <c r="CL1129" s="38"/>
      <c r="CM1129" s="38"/>
      <c r="CN1129" s="38"/>
      <c r="CO1129" s="38"/>
    </row>
    <row r="1130" spans="1:93" s="95" customFormat="1" ht="13.5" hidden="1">
      <c r="A1130" s="133" t="s">
        <v>905</v>
      </c>
      <c r="B1130" s="61"/>
      <c r="C1130" s="61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8"/>
      <c r="BU1130" s="38"/>
      <c r="BV1130" s="38"/>
      <c r="BW1130" s="38"/>
      <c r="BX1130" s="38"/>
      <c r="BY1130" s="38"/>
      <c r="BZ1130" s="38"/>
      <c r="CA1130" s="38"/>
      <c r="CB1130" s="38"/>
      <c r="CC1130" s="38"/>
      <c r="CD1130" s="38"/>
      <c r="CE1130" s="38"/>
      <c r="CF1130" s="38"/>
      <c r="CG1130" s="38"/>
      <c r="CH1130" s="38"/>
      <c r="CI1130" s="38"/>
      <c r="CJ1130" s="38"/>
      <c r="CK1130" s="38"/>
      <c r="CL1130" s="38"/>
      <c r="CM1130" s="38"/>
      <c r="CN1130" s="38"/>
      <c r="CO1130" s="38"/>
    </row>
    <row r="1131" spans="1:93" s="95" customFormat="1" ht="13.5" hidden="1">
      <c r="A1131" s="133" t="s">
        <v>906</v>
      </c>
      <c r="B1131" s="61"/>
      <c r="C1131" s="61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38"/>
      <c r="CM1131" s="38"/>
      <c r="CN1131" s="38"/>
      <c r="CO1131" s="38"/>
    </row>
    <row r="1132" spans="1:93" s="95" customFormat="1" ht="13.5" hidden="1">
      <c r="A1132" s="133" t="s">
        <v>907</v>
      </c>
      <c r="B1132" s="61"/>
      <c r="C1132" s="61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  <c r="CC1132" s="38"/>
      <c r="CD1132" s="38"/>
      <c r="CE1132" s="38"/>
      <c r="CF1132" s="38"/>
      <c r="CG1132" s="38"/>
      <c r="CH1132" s="38"/>
      <c r="CI1132" s="38"/>
      <c r="CJ1132" s="38"/>
      <c r="CK1132" s="38"/>
      <c r="CL1132" s="38"/>
      <c r="CM1132" s="38"/>
      <c r="CN1132" s="38"/>
      <c r="CO1132" s="38"/>
    </row>
    <row r="1133" spans="1:93" s="95" customFormat="1" ht="13.5" hidden="1">
      <c r="A1133" s="133" t="s">
        <v>908</v>
      </c>
      <c r="B1133" s="61"/>
      <c r="C1133" s="61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  <c r="CH1133" s="38"/>
      <c r="CI1133" s="38"/>
      <c r="CJ1133" s="38"/>
      <c r="CK1133" s="38"/>
      <c r="CL1133" s="38"/>
      <c r="CM1133" s="38"/>
      <c r="CN1133" s="38"/>
      <c r="CO1133" s="38"/>
    </row>
    <row r="1134" spans="1:93" s="95" customFormat="1" ht="13.5" hidden="1">
      <c r="A1134" s="133" t="s">
        <v>909</v>
      </c>
      <c r="B1134" s="61"/>
      <c r="C1134" s="61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  <c r="CH1134" s="38"/>
      <c r="CI1134" s="38"/>
      <c r="CJ1134" s="38"/>
      <c r="CK1134" s="38"/>
      <c r="CL1134" s="38"/>
      <c r="CM1134" s="38"/>
      <c r="CN1134" s="38"/>
      <c r="CO1134" s="38"/>
    </row>
    <row r="1135" spans="1:93" s="95" customFormat="1" ht="13.5" hidden="1">
      <c r="A1135" s="133" t="s">
        <v>910</v>
      </c>
      <c r="B1135" s="61"/>
      <c r="C1135" s="61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  <c r="CC1135" s="38"/>
      <c r="CD1135" s="38"/>
      <c r="CE1135" s="38"/>
      <c r="CF1135" s="38"/>
      <c r="CG1135" s="38"/>
      <c r="CH1135" s="38"/>
      <c r="CI1135" s="38"/>
      <c r="CJ1135" s="38"/>
      <c r="CK1135" s="38"/>
      <c r="CL1135" s="38"/>
      <c r="CM1135" s="38"/>
      <c r="CN1135" s="38"/>
      <c r="CO1135" s="38"/>
    </row>
    <row r="1136" spans="1:93" s="95" customFormat="1" ht="13.5" hidden="1">
      <c r="A1136" s="133" t="s">
        <v>911</v>
      </c>
      <c r="B1136" s="61"/>
      <c r="C1136" s="61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  <c r="CH1136" s="38"/>
      <c r="CI1136" s="38"/>
      <c r="CJ1136" s="38"/>
      <c r="CK1136" s="38"/>
      <c r="CL1136" s="38"/>
      <c r="CM1136" s="38"/>
      <c r="CN1136" s="38"/>
      <c r="CO1136" s="38"/>
    </row>
    <row r="1137" spans="1:93" s="95" customFormat="1" ht="13.5" hidden="1">
      <c r="A1137" s="133" t="s">
        <v>912</v>
      </c>
      <c r="B1137" s="61"/>
      <c r="C1137" s="61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  <c r="CH1137" s="38"/>
      <c r="CI1137" s="38"/>
      <c r="CJ1137" s="38"/>
      <c r="CK1137" s="38"/>
      <c r="CL1137" s="38"/>
      <c r="CM1137" s="38"/>
      <c r="CN1137" s="38"/>
      <c r="CO1137" s="38"/>
    </row>
    <row r="1138" spans="1:93" s="95" customFormat="1" ht="13.5" hidden="1">
      <c r="A1138" s="133" t="s">
        <v>913</v>
      </c>
      <c r="B1138" s="61"/>
      <c r="C1138" s="61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  <c r="CH1138" s="38"/>
      <c r="CI1138" s="38"/>
      <c r="CJ1138" s="38"/>
      <c r="CK1138" s="38"/>
      <c r="CL1138" s="38"/>
      <c r="CM1138" s="38"/>
      <c r="CN1138" s="38"/>
      <c r="CO1138" s="38"/>
    </row>
    <row r="1139" spans="1:93" s="95" customFormat="1" ht="13.5" hidden="1">
      <c r="A1139" s="133" t="s">
        <v>914</v>
      </c>
      <c r="B1139" s="61"/>
      <c r="C1139" s="61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  <c r="CH1139" s="38"/>
      <c r="CI1139" s="38"/>
      <c r="CJ1139" s="38"/>
      <c r="CK1139" s="38"/>
      <c r="CL1139" s="38"/>
      <c r="CM1139" s="38"/>
      <c r="CN1139" s="38"/>
      <c r="CO1139" s="38"/>
    </row>
    <row r="1140" spans="1:93" s="95" customFormat="1" ht="13.5" hidden="1">
      <c r="A1140" s="133" t="s">
        <v>915</v>
      </c>
      <c r="B1140" s="61"/>
      <c r="C1140" s="61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38"/>
      <c r="CM1140" s="38"/>
      <c r="CN1140" s="38"/>
      <c r="CO1140" s="38"/>
    </row>
    <row r="1141" spans="1:93" s="95" customFormat="1" ht="13.5" hidden="1">
      <c r="A1141" s="133" t="s">
        <v>916</v>
      </c>
      <c r="B1141" s="61"/>
      <c r="C1141" s="61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  <c r="CC1141" s="38"/>
      <c r="CD1141" s="38"/>
      <c r="CE1141" s="38"/>
      <c r="CF1141" s="38"/>
      <c r="CG1141" s="38"/>
      <c r="CH1141" s="38"/>
      <c r="CI1141" s="38"/>
      <c r="CJ1141" s="38"/>
      <c r="CK1141" s="38"/>
      <c r="CL1141" s="38"/>
      <c r="CM1141" s="38"/>
      <c r="CN1141" s="38"/>
      <c r="CO1141" s="38"/>
    </row>
    <row r="1142" spans="1:93" s="95" customFormat="1" ht="13.5" hidden="1">
      <c r="A1142" s="133" t="s">
        <v>917</v>
      </c>
      <c r="B1142" s="61"/>
      <c r="C1142" s="61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</row>
    <row r="1143" spans="1:93" s="95" customFormat="1" ht="13.5" hidden="1">
      <c r="A1143" s="133" t="s">
        <v>649</v>
      </c>
      <c r="B1143" s="61"/>
      <c r="C1143" s="61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</row>
    <row r="1144" spans="1:93" s="95" customFormat="1" ht="13.5" hidden="1">
      <c r="A1144" s="133" t="s">
        <v>918</v>
      </c>
      <c r="B1144" s="61"/>
      <c r="C1144" s="61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</row>
    <row r="1145" spans="1:93" s="94" customFormat="1" ht="13.5" hidden="1">
      <c r="A1145" s="132" t="s">
        <v>919</v>
      </c>
      <c r="B1145" s="57">
        <f>SUM(B1146:B1153)</f>
        <v>0</v>
      </c>
      <c r="C1145" s="57">
        <f>SUM(C1146:C1153)</f>
        <v>0</v>
      </c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</row>
    <row r="1146" spans="1:93" s="95" customFormat="1" ht="13.5" hidden="1">
      <c r="A1146" s="133" t="s">
        <v>630</v>
      </c>
      <c r="B1146" s="61"/>
      <c r="C1146" s="61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38"/>
      <c r="CM1146" s="38"/>
      <c r="CN1146" s="38"/>
      <c r="CO1146" s="38"/>
    </row>
    <row r="1147" spans="1:93" s="95" customFormat="1" ht="13.5" hidden="1">
      <c r="A1147" s="133" t="s">
        <v>631</v>
      </c>
      <c r="B1147" s="61"/>
      <c r="C1147" s="61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38"/>
      <c r="CM1147" s="38"/>
      <c r="CN1147" s="38"/>
      <c r="CO1147" s="38"/>
    </row>
    <row r="1148" spans="1:93" s="95" customFormat="1" ht="13.5" hidden="1">
      <c r="A1148" s="133" t="s">
        <v>632</v>
      </c>
      <c r="B1148" s="61"/>
      <c r="C1148" s="61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38"/>
      <c r="CM1148" s="38"/>
      <c r="CN1148" s="38"/>
      <c r="CO1148" s="38"/>
    </row>
    <row r="1149" spans="1:93" s="95" customFormat="1" ht="13.5" hidden="1">
      <c r="A1149" s="133" t="s">
        <v>920</v>
      </c>
      <c r="B1149" s="61"/>
      <c r="C1149" s="61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38"/>
      <c r="CM1149" s="38"/>
      <c r="CN1149" s="38"/>
      <c r="CO1149" s="38"/>
    </row>
    <row r="1150" spans="1:93" s="95" customFormat="1" ht="13.5" hidden="1">
      <c r="A1150" s="133" t="s">
        <v>921</v>
      </c>
      <c r="B1150" s="61"/>
      <c r="C1150" s="61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38"/>
      <c r="CM1150" s="38"/>
      <c r="CN1150" s="38"/>
      <c r="CO1150" s="38"/>
    </row>
    <row r="1151" spans="1:93" s="95" customFormat="1" ht="13.5" hidden="1">
      <c r="A1151" s="133" t="s">
        <v>922</v>
      </c>
      <c r="B1151" s="61"/>
      <c r="C1151" s="61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  <c r="CC1151" s="38"/>
      <c r="CD1151" s="38"/>
      <c r="CE1151" s="38"/>
      <c r="CF1151" s="38"/>
      <c r="CG1151" s="38"/>
      <c r="CH1151" s="38"/>
      <c r="CI1151" s="38"/>
      <c r="CJ1151" s="38"/>
      <c r="CK1151" s="38"/>
      <c r="CL1151" s="38"/>
      <c r="CM1151" s="38"/>
      <c r="CN1151" s="38"/>
      <c r="CO1151" s="38"/>
    </row>
    <row r="1152" spans="1:93" s="95" customFormat="1" ht="13.5" hidden="1">
      <c r="A1152" s="133" t="s">
        <v>649</v>
      </c>
      <c r="B1152" s="61"/>
      <c r="C1152" s="61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8"/>
      <c r="BU1152" s="38"/>
      <c r="BV1152" s="38"/>
      <c r="BW1152" s="38"/>
      <c r="BX1152" s="38"/>
      <c r="BY1152" s="38"/>
      <c r="BZ1152" s="38"/>
      <c r="CA1152" s="38"/>
      <c r="CB1152" s="38"/>
      <c r="CC1152" s="38"/>
      <c r="CD1152" s="38"/>
      <c r="CE1152" s="38"/>
      <c r="CF1152" s="38"/>
      <c r="CG1152" s="38"/>
      <c r="CH1152" s="38"/>
      <c r="CI1152" s="38"/>
      <c r="CJ1152" s="38"/>
      <c r="CK1152" s="38"/>
      <c r="CL1152" s="38"/>
      <c r="CM1152" s="38"/>
      <c r="CN1152" s="38"/>
      <c r="CO1152" s="38"/>
    </row>
    <row r="1153" spans="1:93" s="95" customFormat="1" ht="13.5" hidden="1">
      <c r="A1153" s="133" t="s">
        <v>923</v>
      </c>
      <c r="B1153" s="61"/>
      <c r="C1153" s="61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8"/>
      <c r="BU1153" s="38"/>
      <c r="BV1153" s="38"/>
      <c r="BW1153" s="38"/>
      <c r="BX1153" s="38"/>
      <c r="BY1153" s="38"/>
      <c r="BZ1153" s="38"/>
      <c r="CA1153" s="38"/>
      <c r="CB1153" s="38"/>
      <c r="CC1153" s="38"/>
      <c r="CD1153" s="38"/>
      <c r="CE1153" s="38"/>
      <c r="CF1153" s="38"/>
      <c r="CG1153" s="38"/>
      <c r="CH1153" s="38"/>
      <c r="CI1153" s="38"/>
      <c r="CJ1153" s="38"/>
      <c r="CK1153" s="38"/>
      <c r="CL1153" s="38"/>
      <c r="CM1153" s="38"/>
      <c r="CN1153" s="38"/>
      <c r="CO1153" s="38"/>
    </row>
    <row r="1154" spans="1:93" s="94" customFormat="1" ht="13.5" hidden="1">
      <c r="A1154" s="132" t="s">
        <v>924</v>
      </c>
      <c r="B1154" s="57">
        <f>SUM(B1155:B1168)</f>
        <v>0</v>
      </c>
      <c r="C1154" s="57">
        <f>SUM(C1155:C1168)</f>
        <v>0</v>
      </c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8"/>
      <c r="BS1154" s="38"/>
      <c r="BT1154" s="38"/>
      <c r="BU1154" s="38"/>
      <c r="BV1154" s="38"/>
      <c r="BW1154" s="38"/>
      <c r="BX1154" s="38"/>
      <c r="BY1154" s="38"/>
      <c r="BZ1154" s="38"/>
      <c r="CA1154" s="38"/>
      <c r="CB1154" s="38"/>
      <c r="CC1154" s="38"/>
      <c r="CD1154" s="38"/>
      <c r="CE1154" s="38"/>
      <c r="CF1154" s="38"/>
      <c r="CG1154" s="38"/>
      <c r="CH1154" s="38"/>
      <c r="CI1154" s="38"/>
      <c r="CJ1154" s="38"/>
      <c r="CK1154" s="38"/>
      <c r="CL1154" s="38"/>
      <c r="CM1154" s="38"/>
      <c r="CN1154" s="38"/>
      <c r="CO1154" s="38"/>
    </row>
    <row r="1155" spans="1:93" s="95" customFormat="1" ht="13.5" hidden="1">
      <c r="A1155" s="133" t="s">
        <v>630</v>
      </c>
      <c r="B1155" s="61"/>
      <c r="C1155" s="61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8"/>
      <c r="BQ1155" s="38"/>
      <c r="BR1155" s="38"/>
      <c r="BS1155" s="38"/>
      <c r="BT1155" s="38"/>
      <c r="BU1155" s="38"/>
      <c r="BV1155" s="38"/>
      <c r="BW1155" s="38"/>
      <c r="BX1155" s="38"/>
      <c r="BY1155" s="38"/>
      <c r="BZ1155" s="38"/>
      <c r="CA1155" s="38"/>
      <c r="CB1155" s="38"/>
      <c r="CC1155" s="38"/>
      <c r="CD1155" s="38"/>
      <c r="CE1155" s="38"/>
      <c r="CF1155" s="38"/>
      <c r="CG1155" s="38"/>
      <c r="CH1155" s="38"/>
      <c r="CI1155" s="38"/>
      <c r="CJ1155" s="38"/>
      <c r="CK1155" s="38"/>
      <c r="CL1155" s="38"/>
      <c r="CM1155" s="38"/>
      <c r="CN1155" s="38"/>
      <c r="CO1155" s="38"/>
    </row>
    <row r="1156" spans="1:93" s="95" customFormat="1" ht="13.5" hidden="1">
      <c r="A1156" s="133" t="s">
        <v>631</v>
      </c>
      <c r="B1156" s="61"/>
      <c r="C1156" s="61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8"/>
      <c r="BQ1156" s="38"/>
      <c r="BR1156" s="38"/>
      <c r="BS1156" s="38"/>
      <c r="BT1156" s="38"/>
      <c r="BU1156" s="38"/>
      <c r="BV1156" s="38"/>
      <c r="BW1156" s="38"/>
      <c r="BX1156" s="38"/>
      <c r="BY1156" s="38"/>
      <c r="BZ1156" s="38"/>
      <c r="CA1156" s="38"/>
      <c r="CB1156" s="38"/>
      <c r="CC1156" s="38"/>
      <c r="CD1156" s="38"/>
      <c r="CE1156" s="38"/>
      <c r="CF1156" s="38"/>
      <c r="CG1156" s="38"/>
      <c r="CH1156" s="38"/>
      <c r="CI1156" s="38"/>
      <c r="CJ1156" s="38"/>
      <c r="CK1156" s="38"/>
      <c r="CL1156" s="38"/>
      <c r="CM1156" s="38"/>
      <c r="CN1156" s="38"/>
      <c r="CO1156" s="38"/>
    </row>
    <row r="1157" spans="1:93" s="95" customFormat="1" ht="13.5" hidden="1">
      <c r="A1157" s="133" t="s">
        <v>632</v>
      </c>
      <c r="B1157" s="61"/>
      <c r="C1157" s="61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8"/>
      <c r="BU1157" s="38"/>
      <c r="BV1157" s="38"/>
      <c r="BW1157" s="38"/>
      <c r="BX1157" s="38"/>
      <c r="BY1157" s="38"/>
      <c r="BZ1157" s="38"/>
      <c r="CA1157" s="38"/>
      <c r="CB1157" s="38"/>
      <c r="CC1157" s="38"/>
      <c r="CD1157" s="38"/>
      <c r="CE1157" s="38"/>
      <c r="CF1157" s="38"/>
      <c r="CG1157" s="38"/>
      <c r="CH1157" s="38"/>
      <c r="CI1157" s="38"/>
      <c r="CJ1157" s="38"/>
      <c r="CK1157" s="38"/>
      <c r="CL1157" s="38"/>
      <c r="CM1157" s="38"/>
      <c r="CN1157" s="38"/>
      <c r="CO1157" s="38"/>
    </row>
    <row r="1158" spans="1:93" s="95" customFormat="1" ht="13.5" hidden="1">
      <c r="A1158" s="133" t="s">
        <v>925</v>
      </c>
      <c r="B1158" s="61"/>
      <c r="C1158" s="61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8"/>
      <c r="BS1158" s="38"/>
      <c r="BT1158" s="38"/>
      <c r="BU1158" s="38"/>
      <c r="BV1158" s="38"/>
      <c r="BW1158" s="38"/>
      <c r="BX1158" s="38"/>
      <c r="BY1158" s="38"/>
      <c r="BZ1158" s="38"/>
      <c r="CA1158" s="38"/>
      <c r="CB1158" s="38"/>
      <c r="CC1158" s="38"/>
      <c r="CD1158" s="38"/>
      <c r="CE1158" s="38"/>
      <c r="CF1158" s="38"/>
      <c r="CG1158" s="38"/>
      <c r="CH1158" s="38"/>
      <c r="CI1158" s="38"/>
      <c r="CJ1158" s="38"/>
      <c r="CK1158" s="38"/>
      <c r="CL1158" s="38"/>
      <c r="CM1158" s="38"/>
      <c r="CN1158" s="38"/>
      <c r="CO1158" s="38"/>
    </row>
    <row r="1159" spans="1:93" s="95" customFormat="1" ht="13.5" hidden="1">
      <c r="A1159" s="133" t="s">
        <v>926</v>
      </c>
      <c r="B1159" s="61"/>
      <c r="C1159" s="61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8"/>
      <c r="BS1159" s="38"/>
      <c r="BT1159" s="38"/>
      <c r="BU1159" s="38"/>
      <c r="BV1159" s="38"/>
      <c r="BW1159" s="38"/>
      <c r="BX1159" s="38"/>
      <c r="BY1159" s="38"/>
      <c r="BZ1159" s="38"/>
      <c r="CA1159" s="38"/>
      <c r="CB1159" s="38"/>
      <c r="CC1159" s="38"/>
      <c r="CD1159" s="38"/>
      <c r="CE1159" s="38"/>
      <c r="CF1159" s="38"/>
      <c r="CG1159" s="38"/>
      <c r="CH1159" s="38"/>
      <c r="CI1159" s="38"/>
      <c r="CJ1159" s="38"/>
      <c r="CK1159" s="38"/>
      <c r="CL1159" s="38"/>
      <c r="CM1159" s="38"/>
      <c r="CN1159" s="38"/>
      <c r="CO1159" s="38"/>
    </row>
    <row r="1160" spans="1:93" s="95" customFormat="1" ht="13.5" hidden="1">
      <c r="A1160" s="133" t="s">
        <v>927</v>
      </c>
      <c r="B1160" s="61"/>
      <c r="C1160" s="61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  <c r="CC1160" s="38"/>
      <c r="CD1160" s="38"/>
      <c r="CE1160" s="38"/>
      <c r="CF1160" s="38"/>
      <c r="CG1160" s="38"/>
      <c r="CH1160" s="38"/>
      <c r="CI1160" s="38"/>
      <c r="CJ1160" s="38"/>
      <c r="CK1160" s="38"/>
      <c r="CL1160" s="38"/>
      <c r="CM1160" s="38"/>
      <c r="CN1160" s="38"/>
      <c r="CO1160" s="38"/>
    </row>
    <row r="1161" spans="1:93" s="95" customFormat="1" ht="13.5" hidden="1">
      <c r="A1161" s="133" t="s">
        <v>928</v>
      </c>
      <c r="B1161" s="61"/>
      <c r="C1161" s="61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8"/>
      <c r="BU1161" s="38"/>
      <c r="BV1161" s="38"/>
      <c r="BW1161" s="38"/>
      <c r="BX1161" s="38"/>
      <c r="BY1161" s="38"/>
      <c r="BZ1161" s="38"/>
      <c r="CA1161" s="38"/>
      <c r="CB1161" s="38"/>
      <c r="CC1161" s="38"/>
      <c r="CD1161" s="38"/>
      <c r="CE1161" s="38"/>
      <c r="CF1161" s="38"/>
      <c r="CG1161" s="38"/>
      <c r="CH1161" s="38"/>
      <c r="CI1161" s="38"/>
      <c r="CJ1161" s="38"/>
      <c r="CK1161" s="38"/>
      <c r="CL1161" s="38"/>
      <c r="CM1161" s="38"/>
      <c r="CN1161" s="38"/>
      <c r="CO1161" s="38"/>
    </row>
    <row r="1162" spans="1:93" s="95" customFormat="1" ht="13.5" hidden="1">
      <c r="A1162" s="133" t="s">
        <v>929</v>
      </c>
      <c r="B1162" s="61"/>
      <c r="C1162" s="61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  <c r="CC1162" s="38"/>
      <c r="CD1162" s="38"/>
      <c r="CE1162" s="38"/>
      <c r="CF1162" s="38"/>
      <c r="CG1162" s="38"/>
      <c r="CH1162" s="38"/>
      <c r="CI1162" s="38"/>
      <c r="CJ1162" s="38"/>
      <c r="CK1162" s="38"/>
      <c r="CL1162" s="38"/>
      <c r="CM1162" s="38"/>
      <c r="CN1162" s="38"/>
      <c r="CO1162" s="38"/>
    </row>
    <row r="1163" spans="1:93" s="95" customFormat="1" ht="13.5" hidden="1">
      <c r="A1163" s="133" t="s">
        <v>930</v>
      </c>
      <c r="B1163" s="61"/>
      <c r="C1163" s="61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8"/>
      <c r="BU1163" s="38"/>
      <c r="BV1163" s="38"/>
      <c r="BW1163" s="38"/>
      <c r="BX1163" s="38"/>
      <c r="BY1163" s="38"/>
      <c r="BZ1163" s="38"/>
      <c r="CA1163" s="38"/>
      <c r="CB1163" s="38"/>
      <c r="CC1163" s="38"/>
      <c r="CD1163" s="38"/>
      <c r="CE1163" s="38"/>
      <c r="CF1163" s="38"/>
      <c r="CG1163" s="38"/>
      <c r="CH1163" s="38"/>
      <c r="CI1163" s="38"/>
      <c r="CJ1163" s="38"/>
      <c r="CK1163" s="38"/>
      <c r="CL1163" s="38"/>
      <c r="CM1163" s="38"/>
      <c r="CN1163" s="38"/>
      <c r="CO1163" s="38"/>
    </row>
    <row r="1164" spans="1:93" s="95" customFormat="1" ht="13.5" hidden="1">
      <c r="A1164" s="133" t="s">
        <v>931</v>
      </c>
      <c r="B1164" s="61"/>
      <c r="C1164" s="61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8"/>
      <c r="BU1164" s="38"/>
      <c r="BV1164" s="38"/>
      <c r="BW1164" s="38"/>
      <c r="BX1164" s="38"/>
      <c r="BY1164" s="38"/>
      <c r="BZ1164" s="38"/>
      <c r="CA1164" s="38"/>
      <c r="CB1164" s="38"/>
      <c r="CC1164" s="38"/>
      <c r="CD1164" s="38"/>
      <c r="CE1164" s="38"/>
      <c r="CF1164" s="38"/>
      <c r="CG1164" s="38"/>
      <c r="CH1164" s="38"/>
      <c r="CI1164" s="38"/>
      <c r="CJ1164" s="38"/>
      <c r="CK1164" s="38"/>
      <c r="CL1164" s="38"/>
      <c r="CM1164" s="38"/>
      <c r="CN1164" s="38"/>
      <c r="CO1164" s="38"/>
    </row>
    <row r="1165" spans="1:93" s="95" customFormat="1" ht="13.5" hidden="1">
      <c r="A1165" s="133" t="s">
        <v>932</v>
      </c>
      <c r="B1165" s="61"/>
      <c r="C1165" s="61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8"/>
      <c r="BU1165" s="38"/>
      <c r="BV1165" s="38"/>
      <c r="BW1165" s="38"/>
      <c r="BX1165" s="38"/>
      <c r="BY1165" s="38"/>
      <c r="BZ1165" s="38"/>
      <c r="CA1165" s="38"/>
      <c r="CB1165" s="38"/>
      <c r="CC1165" s="38"/>
      <c r="CD1165" s="38"/>
      <c r="CE1165" s="38"/>
      <c r="CF1165" s="38"/>
      <c r="CG1165" s="38"/>
      <c r="CH1165" s="38"/>
      <c r="CI1165" s="38"/>
      <c r="CJ1165" s="38"/>
      <c r="CK1165" s="38"/>
      <c r="CL1165" s="38"/>
      <c r="CM1165" s="38"/>
      <c r="CN1165" s="38"/>
      <c r="CO1165" s="38"/>
    </row>
    <row r="1166" spans="1:93" s="95" customFormat="1" ht="13.5" hidden="1">
      <c r="A1166" s="133" t="s">
        <v>933</v>
      </c>
      <c r="B1166" s="61"/>
      <c r="C1166" s="61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8"/>
      <c r="BU1166" s="38"/>
      <c r="BV1166" s="38"/>
      <c r="BW1166" s="38"/>
      <c r="BX1166" s="38"/>
      <c r="BY1166" s="38"/>
      <c r="BZ1166" s="38"/>
      <c r="CA1166" s="38"/>
      <c r="CB1166" s="38"/>
      <c r="CC1166" s="38"/>
      <c r="CD1166" s="38"/>
      <c r="CE1166" s="38"/>
      <c r="CF1166" s="38"/>
      <c r="CG1166" s="38"/>
      <c r="CH1166" s="38"/>
      <c r="CI1166" s="38"/>
      <c r="CJ1166" s="38"/>
      <c r="CK1166" s="38"/>
      <c r="CL1166" s="38"/>
      <c r="CM1166" s="38"/>
      <c r="CN1166" s="38"/>
      <c r="CO1166" s="38"/>
    </row>
    <row r="1167" spans="1:93" s="95" customFormat="1" ht="13.5" hidden="1">
      <c r="A1167" s="133" t="s">
        <v>934</v>
      </c>
      <c r="B1167" s="61"/>
      <c r="C1167" s="61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  <c r="CC1167" s="38"/>
      <c r="CD1167" s="38"/>
      <c r="CE1167" s="38"/>
      <c r="CF1167" s="38"/>
      <c r="CG1167" s="38"/>
      <c r="CH1167" s="38"/>
      <c r="CI1167" s="38"/>
      <c r="CJ1167" s="38"/>
      <c r="CK1167" s="38"/>
      <c r="CL1167" s="38"/>
      <c r="CM1167" s="38"/>
      <c r="CN1167" s="38"/>
      <c r="CO1167" s="38"/>
    </row>
    <row r="1168" spans="1:93" s="95" customFormat="1" ht="13.5" hidden="1">
      <c r="A1168" s="133" t="s">
        <v>935</v>
      </c>
      <c r="B1168" s="61"/>
      <c r="C1168" s="61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  <c r="CH1168" s="38"/>
      <c r="CI1168" s="38"/>
      <c r="CJ1168" s="38"/>
      <c r="CK1168" s="38"/>
      <c r="CL1168" s="38"/>
      <c r="CM1168" s="38"/>
      <c r="CN1168" s="38"/>
      <c r="CO1168" s="38"/>
    </row>
    <row r="1169" spans="1:93" s="94" customFormat="1" ht="13.5" hidden="1">
      <c r="A1169" s="132" t="s">
        <v>936</v>
      </c>
      <c r="B1169" s="61">
        <v>0</v>
      </c>
      <c r="C1169" s="61">
        <v>0</v>
      </c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8"/>
      <c r="BU1169" s="38"/>
      <c r="BV1169" s="38"/>
      <c r="BW1169" s="38"/>
      <c r="BX1169" s="38"/>
      <c r="BY1169" s="38"/>
      <c r="BZ1169" s="38"/>
      <c r="CA1169" s="38"/>
      <c r="CB1169" s="38"/>
      <c r="CC1169" s="38"/>
      <c r="CD1169" s="38"/>
      <c r="CE1169" s="38"/>
      <c r="CF1169" s="38"/>
      <c r="CG1169" s="38"/>
      <c r="CH1169" s="38"/>
      <c r="CI1169" s="38"/>
      <c r="CJ1169" s="38"/>
      <c r="CK1169" s="38"/>
      <c r="CL1169" s="38"/>
      <c r="CM1169" s="38"/>
      <c r="CN1169" s="38"/>
      <c r="CO1169" s="38"/>
    </row>
    <row r="1170" spans="1:93" s="93" customFormat="1" ht="13.5">
      <c r="A1170" s="131" t="s">
        <v>937</v>
      </c>
      <c r="B1170" s="54">
        <f>B1171+B1180+B1184</f>
        <v>5889</v>
      </c>
      <c r="C1170" s="54">
        <f>C1171+C1180+C1184</f>
        <v>2845</v>
      </c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8"/>
      <c r="BU1170" s="38"/>
      <c r="BV1170" s="38"/>
      <c r="BW1170" s="38"/>
      <c r="BX1170" s="38"/>
      <c r="BY1170" s="38"/>
      <c r="BZ1170" s="38"/>
      <c r="CA1170" s="38"/>
      <c r="CB1170" s="38"/>
      <c r="CC1170" s="38"/>
      <c r="CD1170" s="38"/>
      <c r="CE1170" s="38"/>
      <c r="CF1170" s="38"/>
      <c r="CG1170" s="38"/>
      <c r="CH1170" s="38"/>
      <c r="CI1170" s="38"/>
      <c r="CJ1170" s="38"/>
      <c r="CK1170" s="38"/>
      <c r="CL1170" s="38"/>
      <c r="CM1170" s="38"/>
      <c r="CN1170" s="38"/>
      <c r="CO1170" s="38"/>
    </row>
    <row r="1171" spans="1:93" s="94" customFormat="1" ht="13.5">
      <c r="A1171" s="132" t="s">
        <v>938</v>
      </c>
      <c r="B1171" s="57">
        <f>SUM(B1172:B1179)</f>
        <v>3242</v>
      </c>
      <c r="C1171" s="57">
        <f>SUM(C1172:C1179)</f>
        <v>198</v>
      </c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8"/>
      <c r="BU1171" s="38"/>
      <c r="BV1171" s="38"/>
      <c r="BW1171" s="38"/>
      <c r="BX1171" s="38"/>
      <c r="BY1171" s="38"/>
      <c r="BZ1171" s="38"/>
      <c r="CA1171" s="38"/>
      <c r="CB1171" s="38"/>
      <c r="CC1171" s="38"/>
      <c r="CD1171" s="38"/>
      <c r="CE1171" s="38"/>
      <c r="CF1171" s="38"/>
      <c r="CG1171" s="38"/>
      <c r="CH1171" s="38"/>
      <c r="CI1171" s="38"/>
      <c r="CJ1171" s="38"/>
      <c r="CK1171" s="38"/>
      <c r="CL1171" s="38"/>
      <c r="CM1171" s="38"/>
      <c r="CN1171" s="38"/>
      <c r="CO1171" s="38"/>
    </row>
    <row r="1172" spans="1:93" s="95" customFormat="1" ht="13.5" hidden="1">
      <c r="A1172" s="133" t="s">
        <v>939</v>
      </c>
      <c r="B1172" s="61"/>
      <c r="C1172" s="61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8"/>
      <c r="BS1172" s="38"/>
      <c r="BT1172" s="38"/>
      <c r="BU1172" s="38"/>
      <c r="BV1172" s="38"/>
      <c r="BW1172" s="38"/>
      <c r="BX1172" s="38"/>
      <c r="BY1172" s="38"/>
      <c r="BZ1172" s="38"/>
      <c r="CA1172" s="38"/>
      <c r="CB1172" s="38"/>
      <c r="CC1172" s="38"/>
      <c r="CD1172" s="38"/>
      <c r="CE1172" s="38"/>
      <c r="CF1172" s="38"/>
      <c r="CG1172" s="38"/>
      <c r="CH1172" s="38"/>
      <c r="CI1172" s="38"/>
      <c r="CJ1172" s="38"/>
      <c r="CK1172" s="38"/>
      <c r="CL1172" s="38"/>
      <c r="CM1172" s="38"/>
      <c r="CN1172" s="38"/>
      <c r="CO1172" s="38"/>
    </row>
    <row r="1173" spans="1:93" s="95" customFormat="1" ht="13.5" hidden="1">
      <c r="A1173" s="133" t="s">
        <v>940</v>
      </c>
      <c r="B1173" s="61"/>
      <c r="C1173" s="61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8"/>
      <c r="BU1173" s="38"/>
      <c r="BV1173" s="38"/>
      <c r="BW1173" s="38"/>
      <c r="BX1173" s="38"/>
      <c r="BY1173" s="38"/>
      <c r="BZ1173" s="38"/>
      <c r="CA1173" s="38"/>
      <c r="CB1173" s="38"/>
      <c r="CC1173" s="38"/>
      <c r="CD1173" s="38"/>
      <c r="CE1173" s="38"/>
      <c r="CF1173" s="38"/>
      <c r="CG1173" s="38"/>
      <c r="CH1173" s="38"/>
      <c r="CI1173" s="38"/>
      <c r="CJ1173" s="38"/>
      <c r="CK1173" s="38"/>
      <c r="CL1173" s="38"/>
      <c r="CM1173" s="38"/>
      <c r="CN1173" s="38"/>
      <c r="CO1173" s="38"/>
    </row>
    <row r="1174" spans="1:93" s="95" customFormat="1" ht="13.5">
      <c r="A1174" s="133" t="s">
        <v>941</v>
      </c>
      <c r="B1174" s="61">
        <v>20</v>
      </c>
      <c r="C1174" s="61">
        <v>20</v>
      </c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  <c r="CC1174" s="38"/>
      <c r="CD1174" s="38"/>
      <c r="CE1174" s="38"/>
      <c r="CF1174" s="38"/>
      <c r="CG1174" s="38"/>
      <c r="CH1174" s="38"/>
      <c r="CI1174" s="38"/>
      <c r="CJ1174" s="38"/>
      <c r="CK1174" s="38"/>
      <c r="CL1174" s="38"/>
      <c r="CM1174" s="38"/>
      <c r="CN1174" s="38"/>
      <c r="CO1174" s="38"/>
    </row>
    <row r="1175" spans="1:93" s="95" customFormat="1" ht="13.5" hidden="1">
      <c r="A1175" s="133" t="s">
        <v>942</v>
      </c>
      <c r="B1175" s="61"/>
      <c r="C1175" s="61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  <c r="CC1175" s="38"/>
      <c r="CD1175" s="38"/>
      <c r="CE1175" s="38"/>
      <c r="CF1175" s="38"/>
      <c r="CG1175" s="38"/>
      <c r="CH1175" s="38"/>
      <c r="CI1175" s="38"/>
      <c r="CJ1175" s="38"/>
      <c r="CK1175" s="38"/>
      <c r="CL1175" s="38"/>
      <c r="CM1175" s="38"/>
      <c r="CN1175" s="38"/>
      <c r="CO1175" s="38"/>
    </row>
    <row r="1176" spans="1:93" s="95" customFormat="1" ht="13.5">
      <c r="A1176" s="133" t="s">
        <v>943</v>
      </c>
      <c r="B1176" s="61">
        <v>2272</v>
      </c>
      <c r="C1176" s="61">
        <v>178</v>
      </c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8"/>
      <c r="BU1176" s="38"/>
      <c r="BV1176" s="38"/>
      <c r="BW1176" s="38"/>
      <c r="BX1176" s="38"/>
      <c r="BY1176" s="38"/>
      <c r="BZ1176" s="38"/>
      <c r="CA1176" s="38"/>
      <c r="CB1176" s="38"/>
      <c r="CC1176" s="38"/>
      <c r="CD1176" s="38"/>
      <c r="CE1176" s="38"/>
      <c r="CF1176" s="38"/>
      <c r="CG1176" s="38"/>
      <c r="CH1176" s="38"/>
      <c r="CI1176" s="38"/>
      <c r="CJ1176" s="38"/>
      <c r="CK1176" s="38"/>
      <c r="CL1176" s="38"/>
      <c r="CM1176" s="38"/>
      <c r="CN1176" s="38"/>
      <c r="CO1176" s="38"/>
    </row>
    <row r="1177" spans="1:93" s="95" customFormat="1" ht="13.5" hidden="1">
      <c r="A1177" s="133" t="s">
        <v>944</v>
      </c>
      <c r="B1177" s="61"/>
      <c r="C1177" s="61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8"/>
      <c r="BU1177" s="38"/>
      <c r="BV1177" s="38"/>
      <c r="BW1177" s="38"/>
      <c r="BX1177" s="38"/>
      <c r="BY1177" s="38"/>
      <c r="BZ1177" s="38"/>
      <c r="CA1177" s="38"/>
      <c r="CB1177" s="38"/>
      <c r="CC1177" s="38"/>
      <c r="CD1177" s="38"/>
      <c r="CE1177" s="38"/>
      <c r="CF1177" s="38"/>
      <c r="CG1177" s="38"/>
      <c r="CH1177" s="38"/>
      <c r="CI1177" s="38"/>
      <c r="CJ1177" s="38"/>
      <c r="CK1177" s="38"/>
      <c r="CL1177" s="38"/>
      <c r="CM1177" s="38"/>
      <c r="CN1177" s="38"/>
      <c r="CO1177" s="38"/>
    </row>
    <row r="1178" spans="1:93" s="95" customFormat="1" ht="13.5" hidden="1">
      <c r="A1178" s="133" t="s">
        <v>945</v>
      </c>
      <c r="B1178" s="61"/>
      <c r="C1178" s="61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  <c r="CC1178" s="38"/>
      <c r="CD1178" s="38"/>
      <c r="CE1178" s="38"/>
      <c r="CF1178" s="38"/>
      <c r="CG1178" s="38"/>
      <c r="CH1178" s="38"/>
      <c r="CI1178" s="38"/>
      <c r="CJ1178" s="38"/>
      <c r="CK1178" s="38"/>
      <c r="CL1178" s="38"/>
      <c r="CM1178" s="38"/>
      <c r="CN1178" s="38"/>
      <c r="CO1178" s="38"/>
    </row>
    <row r="1179" spans="1:93" s="95" customFormat="1" ht="13.5">
      <c r="A1179" s="133" t="s">
        <v>946</v>
      </c>
      <c r="B1179" s="61">
        <v>950</v>
      </c>
      <c r="C1179" s="61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8"/>
      <c r="BU1179" s="38"/>
      <c r="BV1179" s="38"/>
      <c r="BW1179" s="38"/>
      <c r="BX1179" s="38"/>
      <c r="BY1179" s="38"/>
      <c r="BZ1179" s="38"/>
      <c r="CA1179" s="38"/>
      <c r="CB1179" s="38"/>
      <c r="CC1179" s="38"/>
      <c r="CD1179" s="38"/>
      <c r="CE1179" s="38"/>
      <c r="CF1179" s="38"/>
      <c r="CG1179" s="38"/>
      <c r="CH1179" s="38"/>
      <c r="CI1179" s="38"/>
      <c r="CJ1179" s="38"/>
      <c r="CK1179" s="38"/>
      <c r="CL1179" s="38"/>
      <c r="CM1179" s="38"/>
      <c r="CN1179" s="38"/>
      <c r="CO1179" s="38"/>
    </row>
    <row r="1180" spans="1:93" s="94" customFormat="1" ht="13.5">
      <c r="A1180" s="132" t="s">
        <v>947</v>
      </c>
      <c r="B1180" s="57">
        <f>SUM(B1181:B1183)</f>
        <v>2647</v>
      </c>
      <c r="C1180" s="57">
        <f>SUM(C1181:C1183)</f>
        <v>2647</v>
      </c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8"/>
      <c r="BU1180" s="38"/>
      <c r="BV1180" s="38"/>
      <c r="BW1180" s="38"/>
      <c r="BX1180" s="38"/>
      <c r="BY1180" s="38"/>
      <c r="BZ1180" s="38"/>
      <c r="CA1180" s="38"/>
      <c r="CB1180" s="38"/>
      <c r="CC1180" s="38"/>
      <c r="CD1180" s="38"/>
      <c r="CE1180" s="38"/>
      <c r="CF1180" s="38"/>
      <c r="CG1180" s="38"/>
      <c r="CH1180" s="38"/>
      <c r="CI1180" s="38"/>
      <c r="CJ1180" s="38"/>
      <c r="CK1180" s="38"/>
      <c r="CL1180" s="38"/>
      <c r="CM1180" s="38"/>
      <c r="CN1180" s="38"/>
      <c r="CO1180" s="38"/>
    </row>
    <row r="1181" spans="1:93" s="95" customFormat="1" ht="13.5">
      <c r="A1181" s="133" t="s">
        <v>948</v>
      </c>
      <c r="B1181" s="61">
        <v>2647</v>
      </c>
      <c r="C1181" s="61">
        <v>2647</v>
      </c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  <c r="CC1181" s="38"/>
      <c r="CD1181" s="38"/>
      <c r="CE1181" s="38"/>
      <c r="CF1181" s="38"/>
      <c r="CG1181" s="38"/>
      <c r="CH1181" s="38"/>
      <c r="CI1181" s="38"/>
      <c r="CJ1181" s="38"/>
      <c r="CK1181" s="38"/>
      <c r="CL1181" s="38"/>
      <c r="CM1181" s="38"/>
      <c r="CN1181" s="38"/>
      <c r="CO1181" s="38"/>
    </row>
    <row r="1182" spans="1:93" s="95" customFormat="1" ht="13.5" hidden="1">
      <c r="A1182" s="133" t="s">
        <v>949</v>
      </c>
      <c r="B1182" s="61"/>
      <c r="C1182" s="61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8"/>
      <c r="BU1182" s="38"/>
      <c r="BV1182" s="38"/>
      <c r="BW1182" s="38"/>
      <c r="BX1182" s="38"/>
      <c r="BY1182" s="38"/>
      <c r="BZ1182" s="38"/>
      <c r="CA1182" s="38"/>
      <c r="CB1182" s="38"/>
      <c r="CC1182" s="38"/>
      <c r="CD1182" s="38"/>
      <c r="CE1182" s="38"/>
      <c r="CF1182" s="38"/>
      <c r="CG1182" s="38"/>
      <c r="CH1182" s="38"/>
      <c r="CI1182" s="38"/>
      <c r="CJ1182" s="38"/>
      <c r="CK1182" s="38"/>
      <c r="CL1182" s="38"/>
      <c r="CM1182" s="38"/>
      <c r="CN1182" s="38"/>
      <c r="CO1182" s="38"/>
    </row>
    <row r="1183" spans="1:93" s="95" customFormat="1" ht="13.5" hidden="1">
      <c r="A1183" s="133" t="s">
        <v>950</v>
      </c>
      <c r="B1183" s="61"/>
      <c r="C1183" s="61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  <c r="CC1183" s="38"/>
      <c r="CD1183" s="38"/>
      <c r="CE1183" s="38"/>
      <c r="CF1183" s="38"/>
      <c r="CG1183" s="38"/>
      <c r="CH1183" s="38"/>
      <c r="CI1183" s="38"/>
      <c r="CJ1183" s="38"/>
      <c r="CK1183" s="38"/>
      <c r="CL1183" s="38"/>
      <c r="CM1183" s="38"/>
      <c r="CN1183" s="38"/>
      <c r="CO1183" s="38"/>
    </row>
    <row r="1184" spans="1:93" s="94" customFormat="1" ht="13.5" hidden="1">
      <c r="A1184" s="132" t="s">
        <v>951</v>
      </c>
      <c r="B1184" s="57">
        <f>SUM(B1185:B1187)</f>
        <v>0</v>
      </c>
      <c r="C1184" s="57">
        <f>SUM(C1185:C1187)</f>
        <v>0</v>
      </c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8"/>
      <c r="BS1184" s="38"/>
      <c r="BT1184" s="38"/>
      <c r="BU1184" s="38"/>
      <c r="BV1184" s="38"/>
      <c r="BW1184" s="38"/>
      <c r="BX1184" s="38"/>
      <c r="BY1184" s="38"/>
      <c r="BZ1184" s="38"/>
      <c r="CA1184" s="38"/>
      <c r="CB1184" s="38"/>
      <c r="CC1184" s="38"/>
      <c r="CD1184" s="38"/>
      <c r="CE1184" s="38"/>
      <c r="CF1184" s="38"/>
      <c r="CG1184" s="38"/>
      <c r="CH1184" s="38"/>
      <c r="CI1184" s="38"/>
      <c r="CJ1184" s="38"/>
      <c r="CK1184" s="38"/>
      <c r="CL1184" s="38"/>
      <c r="CM1184" s="38"/>
      <c r="CN1184" s="38"/>
      <c r="CO1184" s="38"/>
    </row>
    <row r="1185" spans="1:93" s="95" customFormat="1" ht="13.5" hidden="1">
      <c r="A1185" s="133" t="s">
        <v>952</v>
      </c>
      <c r="B1185" s="61"/>
      <c r="C1185" s="61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8"/>
      <c r="BU1185" s="38"/>
      <c r="BV1185" s="38"/>
      <c r="BW1185" s="38"/>
      <c r="BX1185" s="38"/>
      <c r="BY1185" s="38"/>
      <c r="BZ1185" s="38"/>
      <c r="CA1185" s="38"/>
      <c r="CB1185" s="38"/>
      <c r="CC1185" s="38"/>
      <c r="CD1185" s="38"/>
      <c r="CE1185" s="38"/>
      <c r="CF1185" s="38"/>
      <c r="CG1185" s="38"/>
      <c r="CH1185" s="38"/>
      <c r="CI1185" s="38"/>
      <c r="CJ1185" s="38"/>
      <c r="CK1185" s="38"/>
      <c r="CL1185" s="38"/>
      <c r="CM1185" s="38"/>
      <c r="CN1185" s="38"/>
      <c r="CO1185" s="38"/>
    </row>
    <row r="1186" spans="1:93" s="95" customFormat="1" ht="13.5" hidden="1">
      <c r="A1186" s="133" t="s">
        <v>953</v>
      </c>
      <c r="B1186" s="61"/>
      <c r="C1186" s="61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8"/>
      <c r="BS1186" s="38"/>
      <c r="BT1186" s="38"/>
      <c r="BU1186" s="38"/>
      <c r="BV1186" s="38"/>
      <c r="BW1186" s="38"/>
      <c r="BX1186" s="38"/>
      <c r="BY1186" s="38"/>
      <c r="BZ1186" s="38"/>
      <c r="CA1186" s="38"/>
      <c r="CB1186" s="38"/>
      <c r="CC1186" s="38"/>
      <c r="CD1186" s="38"/>
      <c r="CE1186" s="38"/>
      <c r="CF1186" s="38"/>
      <c r="CG1186" s="38"/>
      <c r="CH1186" s="38"/>
      <c r="CI1186" s="38"/>
      <c r="CJ1186" s="38"/>
      <c r="CK1186" s="38"/>
      <c r="CL1186" s="38"/>
      <c r="CM1186" s="38"/>
      <c r="CN1186" s="38"/>
      <c r="CO1186" s="38"/>
    </row>
    <row r="1187" spans="1:93" s="95" customFormat="1" ht="13.5" hidden="1">
      <c r="A1187" s="133" t="s">
        <v>954</v>
      </c>
      <c r="B1187" s="61"/>
      <c r="C1187" s="61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  <c r="CH1187" s="38"/>
      <c r="CI1187" s="38"/>
      <c r="CJ1187" s="38"/>
      <c r="CK1187" s="38"/>
      <c r="CL1187" s="38"/>
      <c r="CM1187" s="38"/>
      <c r="CN1187" s="38"/>
      <c r="CO1187" s="38"/>
    </row>
    <row r="1188" spans="1:93" s="93" customFormat="1" ht="13.5">
      <c r="A1188" s="131" t="s">
        <v>955</v>
      </c>
      <c r="B1188" s="54">
        <f>B1189+B1204+B1218+B1223+B1229</f>
        <v>6084</v>
      </c>
      <c r="C1188" s="54">
        <f>C1189+C1204+C1218+C1223+C1229</f>
        <v>917</v>
      </c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8"/>
      <c r="BU1188" s="38"/>
      <c r="BV1188" s="38"/>
      <c r="BW1188" s="38"/>
      <c r="BX1188" s="38"/>
      <c r="BY1188" s="38"/>
      <c r="BZ1188" s="38"/>
      <c r="CA1188" s="38"/>
      <c r="CB1188" s="38"/>
      <c r="CC1188" s="38"/>
      <c r="CD1188" s="38"/>
      <c r="CE1188" s="38"/>
      <c r="CF1188" s="38"/>
      <c r="CG1188" s="38"/>
      <c r="CH1188" s="38"/>
      <c r="CI1188" s="38"/>
      <c r="CJ1188" s="38"/>
      <c r="CK1188" s="38"/>
      <c r="CL1188" s="38"/>
      <c r="CM1188" s="38"/>
      <c r="CN1188" s="38"/>
      <c r="CO1188" s="38"/>
    </row>
    <row r="1189" spans="1:93" s="94" customFormat="1" ht="13.5">
      <c r="A1189" s="132" t="s">
        <v>956</v>
      </c>
      <c r="B1189" s="57">
        <f>SUM(B1190:B1203)</f>
        <v>3530</v>
      </c>
      <c r="C1189" s="57">
        <f>SUM(C1190:C1203)</f>
        <v>452</v>
      </c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  <c r="CC1189" s="38"/>
      <c r="CD1189" s="38"/>
      <c r="CE1189" s="38"/>
      <c r="CF1189" s="38"/>
      <c r="CG1189" s="38"/>
      <c r="CH1189" s="38"/>
      <c r="CI1189" s="38"/>
      <c r="CJ1189" s="38"/>
      <c r="CK1189" s="38"/>
      <c r="CL1189" s="38"/>
      <c r="CM1189" s="38"/>
      <c r="CN1189" s="38"/>
      <c r="CO1189" s="38"/>
    </row>
    <row r="1190" spans="1:93" s="95" customFormat="1" ht="13.5">
      <c r="A1190" s="133" t="s">
        <v>630</v>
      </c>
      <c r="B1190" s="61">
        <v>170</v>
      </c>
      <c r="C1190" s="61">
        <v>100</v>
      </c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8"/>
      <c r="BS1190" s="38"/>
      <c r="BT1190" s="38"/>
      <c r="BU1190" s="38"/>
      <c r="BV1190" s="38"/>
      <c r="BW1190" s="38"/>
      <c r="BX1190" s="38"/>
      <c r="BY1190" s="38"/>
      <c r="BZ1190" s="38"/>
      <c r="CA1190" s="38"/>
      <c r="CB1190" s="38"/>
      <c r="CC1190" s="38"/>
      <c r="CD1190" s="38"/>
      <c r="CE1190" s="38"/>
      <c r="CF1190" s="38"/>
      <c r="CG1190" s="38"/>
      <c r="CH1190" s="38"/>
      <c r="CI1190" s="38"/>
      <c r="CJ1190" s="38"/>
      <c r="CK1190" s="38"/>
      <c r="CL1190" s="38"/>
      <c r="CM1190" s="38"/>
      <c r="CN1190" s="38"/>
      <c r="CO1190" s="38"/>
    </row>
    <row r="1191" spans="1:93" s="95" customFormat="1" ht="13.5" hidden="1">
      <c r="A1191" s="133" t="s">
        <v>631</v>
      </c>
      <c r="B1191" s="61"/>
      <c r="C1191" s="61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8"/>
      <c r="BU1191" s="38"/>
      <c r="BV1191" s="38"/>
      <c r="BW1191" s="38"/>
      <c r="BX1191" s="38"/>
      <c r="BY1191" s="38"/>
      <c r="BZ1191" s="38"/>
      <c r="CA1191" s="38"/>
      <c r="CB1191" s="38"/>
      <c r="CC1191" s="38"/>
      <c r="CD1191" s="38"/>
      <c r="CE1191" s="38"/>
      <c r="CF1191" s="38"/>
      <c r="CG1191" s="38"/>
      <c r="CH1191" s="38"/>
      <c r="CI1191" s="38"/>
      <c r="CJ1191" s="38"/>
      <c r="CK1191" s="38"/>
      <c r="CL1191" s="38"/>
      <c r="CM1191" s="38"/>
      <c r="CN1191" s="38"/>
      <c r="CO1191" s="38"/>
    </row>
    <row r="1192" spans="1:93" s="95" customFormat="1" ht="13.5" hidden="1">
      <c r="A1192" s="133" t="s">
        <v>632</v>
      </c>
      <c r="B1192" s="61"/>
      <c r="C1192" s="61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  <c r="CC1192" s="38"/>
      <c r="CD1192" s="38"/>
      <c r="CE1192" s="38"/>
      <c r="CF1192" s="38"/>
      <c r="CG1192" s="38"/>
      <c r="CH1192" s="38"/>
      <c r="CI1192" s="38"/>
      <c r="CJ1192" s="38"/>
      <c r="CK1192" s="38"/>
      <c r="CL1192" s="38"/>
      <c r="CM1192" s="38"/>
      <c r="CN1192" s="38"/>
      <c r="CO1192" s="38"/>
    </row>
    <row r="1193" spans="1:93" s="95" customFormat="1" ht="13.5" hidden="1">
      <c r="A1193" s="133" t="s">
        <v>957</v>
      </c>
      <c r="B1193" s="61"/>
      <c r="C1193" s="61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  <c r="CH1193" s="38"/>
      <c r="CI1193" s="38"/>
      <c r="CJ1193" s="38"/>
      <c r="CK1193" s="38"/>
      <c r="CL1193" s="38"/>
      <c r="CM1193" s="38"/>
      <c r="CN1193" s="38"/>
      <c r="CO1193" s="38"/>
    </row>
    <row r="1194" spans="1:93" s="95" customFormat="1" ht="13.5" hidden="1">
      <c r="A1194" s="133" t="s">
        <v>958</v>
      </c>
      <c r="B1194" s="61"/>
      <c r="C1194" s="61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38"/>
      <c r="CM1194" s="38"/>
      <c r="CN1194" s="38"/>
      <c r="CO1194" s="38"/>
    </row>
    <row r="1195" spans="1:93" s="95" customFormat="1" ht="13.5" hidden="1">
      <c r="A1195" s="133" t="s">
        <v>959</v>
      </c>
      <c r="B1195" s="61"/>
      <c r="C1195" s="61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  <c r="CH1195" s="38"/>
      <c r="CI1195" s="38"/>
      <c r="CJ1195" s="38"/>
      <c r="CK1195" s="38"/>
      <c r="CL1195" s="38"/>
      <c r="CM1195" s="38"/>
      <c r="CN1195" s="38"/>
      <c r="CO1195" s="38"/>
    </row>
    <row r="1196" spans="1:93" s="95" customFormat="1" ht="13.5" hidden="1">
      <c r="A1196" s="133" t="s">
        <v>960</v>
      </c>
      <c r="B1196" s="61"/>
      <c r="C1196" s="61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38"/>
      <c r="CM1196" s="38"/>
      <c r="CN1196" s="38"/>
      <c r="CO1196" s="38"/>
    </row>
    <row r="1197" spans="1:93" s="95" customFormat="1" ht="13.5">
      <c r="A1197" s="133" t="s">
        <v>961</v>
      </c>
      <c r="B1197" s="61">
        <v>60</v>
      </c>
      <c r="C1197" s="61">
        <v>80</v>
      </c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  <c r="CC1197" s="38"/>
      <c r="CD1197" s="38"/>
      <c r="CE1197" s="38"/>
      <c r="CF1197" s="38"/>
      <c r="CG1197" s="38"/>
      <c r="CH1197" s="38"/>
      <c r="CI1197" s="38"/>
      <c r="CJ1197" s="38"/>
      <c r="CK1197" s="38"/>
      <c r="CL1197" s="38"/>
      <c r="CM1197" s="38"/>
      <c r="CN1197" s="38"/>
      <c r="CO1197" s="38"/>
    </row>
    <row r="1198" spans="1:93" s="95" customFormat="1" ht="13.5" hidden="1">
      <c r="A1198" s="133" t="s">
        <v>962</v>
      </c>
      <c r="B1198" s="61"/>
      <c r="C1198" s="61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/>
      <c r="CL1198" s="38"/>
      <c r="CM1198" s="38"/>
      <c r="CN1198" s="38"/>
      <c r="CO1198" s="38"/>
    </row>
    <row r="1199" spans="1:93" s="95" customFormat="1" ht="13.5" hidden="1">
      <c r="A1199" s="133" t="s">
        <v>963</v>
      </c>
      <c r="B1199" s="61"/>
      <c r="C1199" s="61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  <c r="CH1199" s="38"/>
      <c r="CI1199" s="38"/>
      <c r="CJ1199" s="38"/>
      <c r="CK1199" s="38"/>
      <c r="CL1199" s="38"/>
      <c r="CM1199" s="38"/>
      <c r="CN1199" s="38"/>
      <c r="CO1199" s="38"/>
    </row>
    <row r="1200" spans="1:93" s="95" customFormat="1" ht="13.5" hidden="1">
      <c r="A1200" s="133" t="s">
        <v>964</v>
      </c>
      <c r="B1200" s="61"/>
      <c r="C1200" s="61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</row>
    <row r="1201" spans="1:93" s="95" customFormat="1" ht="13.5" hidden="1">
      <c r="A1201" s="133" t="s">
        <v>965</v>
      </c>
      <c r="B1201" s="61"/>
      <c r="C1201" s="61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38"/>
      <c r="CM1201" s="38"/>
      <c r="CN1201" s="38"/>
      <c r="CO1201" s="38"/>
    </row>
    <row r="1202" spans="1:93" s="95" customFormat="1" ht="13.5" hidden="1">
      <c r="A1202" s="133" t="s">
        <v>649</v>
      </c>
      <c r="B1202" s="61"/>
      <c r="C1202" s="61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8"/>
      <c r="BU1202" s="38"/>
      <c r="BV1202" s="38"/>
      <c r="BW1202" s="38"/>
      <c r="BX1202" s="38"/>
      <c r="BY1202" s="38"/>
      <c r="BZ1202" s="38"/>
      <c r="CA1202" s="38"/>
      <c r="CB1202" s="38"/>
      <c r="CC1202" s="38"/>
      <c r="CD1202" s="38"/>
      <c r="CE1202" s="38"/>
      <c r="CF1202" s="38"/>
      <c r="CG1202" s="38"/>
      <c r="CH1202" s="38"/>
      <c r="CI1202" s="38"/>
      <c r="CJ1202" s="38"/>
      <c r="CK1202" s="38"/>
      <c r="CL1202" s="38"/>
      <c r="CM1202" s="38"/>
      <c r="CN1202" s="38"/>
      <c r="CO1202" s="38"/>
    </row>
    <row r="1203" spans="1:93" s="95" customFormat="1" ht="13.5">
      <c r="A1203" s="133" t="s">
        <v>966</v>
      </c>
      <c r="B1203" s="61">
        <v>3300</v>
      </c>
      <c r="C1203" s="61">
        <v>272</v>
      </c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8"/>
      <c r="BU1203" s="38"/>
      <c r="BV1203" s="38"/>
      <c r="BW1203" s="38"/>
      <c r="BX1203" s="38"/>
      <c r="BY1203" s="38"/>
      <c r="BZ1203" s="38"/>
      <c r="CA1203" s="38"/>
      <c r="CB1203" s="38"/>
      <c r="CC1203" s="38"/>
      <c r="CD1203" s="38"/>
      <c r="CE1203" s="38"/>
      <c r="CF1203" s="38"/>
      <c r="CG1203" s="38"/>
      <c r="CH1203" s="38"/>
      <c r="CI1203" s="38"/>
      <c r="CJ1203" s="38"/>
      <c r="CK1203" s="38"/>
      <c r="CL1203" s="38"/>
      <c r="CM1203" s="38"/>
      <c r="CN1203" s="38"/>
      <c r="CO1203" s="38"/>
    </row>
    <row r="1204" spans="1:93" s="94" customFormat="1" ht="13.5" hidden="1">
      <c r="A1204" s="132" t="s">
        <v>967</v>
      </c>
      <c r="B1204" s="57">
        <f>SUM(B1205:B1217)</f>
        <v>0</v>
      </c>
      <c r="C1204" s="57">
        <f>SUM(C1205:C1217)</f>
        <v>0</v>
      </c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8"/>
      <c r="BS1204" s="38"/>
      <c r="BT1204" s="38"/>
      <c r="BU1204" s="38"/>
      <c r="BV1204" s="38"/>
      <c r="BW1204" s="38"/>
      <c r="BX1204" s="38"/>
      <c r="BY1204" s="38"/>
      <c r="BZ1204" s="38"/>
      <c r="CA1204" s="38"/>
      <c r="CB1204" s="38"/>
      <c r="CC1204" s="38"/>
      <c r="CD1204" s="38"/>
      <c r="CE1204" s="38"/>
      <c r="CF1204" s="38"/>
      <c r="CG1204" s="38"/>
      <c r="CH1204" s="38"/>
      <c r="CI1204" s="38"/>
      <c r="CJ1204" s="38"/>
      <c r="CK1204" s="38"/>
      <c r="CL1204" s="38"/>
      <c r="CM1204" s="38"/>
      <c r="CN1204" s="38"/>
      <c r="CO1204" s="38"/>
    </row>
    <row r="1205" spans="1:93" s="95" customFormat="1" ht="13.5" hidden="1">
      <c r="A1205" s="133" t="s">
        <v>630</v>
      </c>
      <c r="B1205" s="61"/>
      <c r="C1205" s="61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8"/>
      <c r="BS1205" s="38"/>
      <c r="BT1205" s="38"/>
      <c r="BU1205" s="38"/>
      <c r="BV1205" s="38"/>
      <c r="BW1205" s="38"/>
      <c r="BX1205" s="38"/>
      <c r="BY1205" s="38"/>
      <c r="BZ1205" s="38"/>
      <c r="CA1205" s="38"/>
      <c r="CB1205" s="38"/>
      <c r="CC1205" s="38"/>
      <c r="CD1205" s="38"/>
      <c r="CE1205" s="38"/>
      <c r="CF1205" s="38"/>
      <c r="CG1205" s="38"/>
      <c r="CH1205" s="38"/>
      <c r="CI1205" s="38"/>
      <c r="CJ1205" s="38"/>
      <c r="CK1205" s="38"/>
      <c r="CL1205" s="38"/>
      <c r="CM1205" s="38"/>
      <c r="CN1205" s="38"/>
      <c r="CO1205" s="38"/>
    </row>
    <row r="1206" spans="1:93" s="95" customFormat="1" ht="13.5" hidden="1">
      <c r="A1206" s="133" t="s">
        <v>631</v>
      </c>
      <c r="B1206" s="61"/>
      <c r="C1206" s="61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8"/>
      <c r="BQ1206" s="38"/>
      <c r="BR1206" s="38"/>
      <c r="BS1206" s="38"/>
      <c r="BT1206" s="38"/>
      <c r="BU1206" s="38"/>
      <c r="BV1206" s="38"/>
      <c r="BW1206" s="38"/>
      <c r="BX1206" s="38"/>
      <c r="BY1206" s="38"/>
      <c r="BZ1206" s="38"/>
      <c r="CA1206" s="38"/>
      <c r="CB1206" s="38"/>
      <c r="CC1206" s="38"/>
      <c r="CD1206" s="38"/>
      <c r="CE1206" s="38"/>
      <c r="CF1206" s="38"/>
      <c r="CG1206" s="38"/>
      <c r="CH1206" s="38"/>
      <c r="CI1206" s="38"/>
      <c r="CJ1206" s="38"/>
      <c r="CK1206" s="38"/>
      <c r="CL1206" s="38"/>
      <c r="CM1206" s="38"/>
      <c r="CN1206" s="38"/>
      <c r="CO1206" s="38"/>
    </row>
    <row r="1207" spans="1:93" s="95" customFormat="1" ht="13.5" hidden="1">
      <c r="A1207" s="133" t="s">
        <v>632</v>
      </c>
      <c r="B1207" s="61"/>
      <c r="C1207" s="61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8"/>
      <c r="BQ1207" s="38"/>
      <c r="BR1207" s="38"/>
      <c r="BS1207" s="38"/>
      <c r="BT1207" s="38"/>
      <c r="BU1207" s="38"/>
      <c r="BV1207" s="38"/>
      <c r="BW1207" s="38"/>
      <c r="BX1207" s="38"/>
      <c r="BY1207" s="38"/>
      <c r="BZ1207" s="38"/>
      <c r="CA1207" s="38"/>
      <c r="CB1207" s="38"/>
      <c r="CC1207" s="38"/>
      <c r="CD1207" s="38"/>
      <c r="CE1207" s="38"/>
      <c r="CF1207" s="38"/>
      <c r="CG1207" s="38"/>
      <c r="CH1207" s="38"/>
      <c r="CI1207" s="38"/>
      <c r="CJ1207" s="38"/>
      <c r="CK1207" s="38"/>
      <c r="CL1207" s="38"/>
      <c r="CM1207" s="38"/>
      <c r="CN1207" s="38"/>
      <c r="CO1207" s="38"/>
    </row>
    <row r="1208" spans="1:93" s="95" customFormat="1" ht="13.5" hidden="1">
      <c r="A1208" s="133" t="s">
        <v>968</v>
      </c>
      <c r="B1208" s="61"/>
      <c r="C1208" s="61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8"/>
      <c r="BS1208" s="38"/>
      <c r="BT1208" s="38"/>
      <c r="BU1208" s="38"/>
      <c r="BV1208" s="38"/>
      <c r="BW1208" s="38"/>
      <c r="BX1208" s="38"/>
      <c r="BY1208" s="38"/>
      <c r="BZ1208" s="38"/>
      <c r="CA1208" s="38"/>
      <c r="CB1208" s="38"/>
      <c r="CC1208" s="38"/>
      <c r="CD1208" s="38"/>
      <c r="CE1208" s="38"/>
      <c r="CF1208" s="38"/>
      <c r="CG1208" s="38"/>
      <c r="CH1208" s="38"/>
      <c r="CI1208" s="38"/>
      <c r="CJ1208" s="38"/>
      <c r="CK1208" s="38"/>
      <c r="CL1208" s="38"/>
      <c r="CM1208" s="38"/>
      <c r="CN1208" s="38"/>
      <c r="CO1208" s="38"/>
    </row>
    <row r="1209" spans="1:93" s="95" customFormat="1" ht="13.5" hidden="1">
      <c r="A1209" s="133" t="s">
        <v>969</v>
      </c>
      <c r="B1209" s="61"/>
      <c r="C1209" s="61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8"/>
      <c r="BS1209" s="38"/>
      <c r="BT1209" s="38"/>
      <c r="BU1209" s="38"/>
      <c r="BV1209" s="38"/>
      <c r="BW1209" s="38"/>
      <c r="BX1209" s="38"/>
      <c r="BY1209" s="38"/>
      <c r="BZ1209" s="38"/>
      <c r="CA1209" s="38"/>
      <c r="CB1209" s="38"/>
      <c r="CC1209" s="38"/>
      <c r="CD1209" s="38"/>
      <c r="CE1209" s="38"/>
      <c r="CF1209" s="38"/>
      <c r="CG1209" s="38"/>
      <c r="CH1209" s="38"/>
      <c r="CI1209" s="38"/>
      <c r="CJ1209" s="38"/>
      <c r="CK1209" s="38"/>
      <c r="CL1209" s="38"/>
      <c r="CM1209" s="38"/>
      <c r="CN1209" s="38"/>
      <c r="CO1209" s="38"/>
    </row>
    <row r="1210" spans="1:93" s="95" customFormat="1" ht="13.5" hidden="1">
      <c r="A1210" s="133" t="s">
        <v>970</v>
      </c>
      <c r="B1210" s="61"/>
      <c r="C1210" s="61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8"/>
      <c r="BQ1210" s="38"/>
      <c r="BR1210" s="38"/>
      <c r="BS1210" s="38"/>
      <c r="BT1210" s="38"/>
      <c r="BU1210" s="38"/>
      <c r="BV1210" s="38"/>
      <c r="BW1210" s="38"/>
      <c r="BX1210" s="38"/>
      <c r="BY1210" s="38"/>
      <c r="BZ1210" s="38"/>
      <c r="CA1210" s="38"/>
      <c r="CB1210" s="38"/>
      <c r="CC1210" s="38"/>
      <c r="CD1210" s="38"/>
      <c r="CE1210" s="38"/>
      <c r="CF1210" s="38"/>
      <c r="CG1210" s="38"/>
      <c r="CH1210" s="38"/>
      <c r="CI1210" s="38"/>
      <c r="CJ1210" s="38"/>
      <c r="CK1210" s="38"/>
      <c r="CL1210" s="38"/>
      <c r="CM1210" s="38"/>
      <c r="CN1210" s="38"/>
      <c r="CO1210" s="38"/>
    </row>
    <row r="1211" spans="1:93" s="95" customFormat="1" ht="13.5" hidden="1">
      <c r="A1211" s="133" t="s">
        <v>971</v>
      </c>
      <c r="B1211" s="61"/>
      <c r="C1211" s="61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8"/>
      <c r="BU1211" s="38"/>
      <c r="BV1211" s="38"/>
      <c r="BW1211" s="38"/>
      <c r="BX1211" s="38"/>
      <c r="BY1211" s="38"/>
      <c r="BZ1211" s="38"/>
      <c r="CA1211" s="38"/>
      <c r="CB1211" s="38"/>
      <c r="CC1211" s="38"/>
      <c r="CD1211" s="38"/>
      <c r="CE1211" s="38"/>
      <c r="CF1211" s="38"/>
      <c r="CG1211" s="38"/>
      <c r="CH1211" s="38"/>
      <c r="CI1211" s="38"/>
      <c r="CJ1211" s="38"/>
      <c r="CK1211" s="38"/>
      <c r="CL1211" s="38"/>
      <c r="CM1211" s="38"/>
      <c r="CN1211" s="38"/>
      <c r="CO1211" s="38"/>
    </row>
    <row r="1212" spans="1:93" s="95" customFormat="1" ht="13.5" hidden="1">
      <c r="A1212" s="133" t="s">
        <v>972</v>
      </c>
      <c r="B1212" s="61"/>
      <c r="C1212" s="61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8"/>
      <c r="BS1212" s="38"/>
      <c r="BT1212" s="38"/>
      <c r="BU1212" s="38"/>
      <c r="BV1212" s="38"/>
      <c r="BW1212" s="38"/>
      <c r="BX1212" s="38"/>
      <c r="BY1212" s="38"/>
      <c r="BZ1212" s="38"/>
      <c r="CA1212" s="38"/>
      <c r="CB1212" s="38"/>
      <c r="CC1212" s="38"/>
      <c r="CD1212" s="38"/>
      <c r="CE1212" s="38"/>
      <c r="CF1212" s="38"/>
      <c r="CG1212" s="38"/>
      <c r="CH1212" s="38"/>
      <c r="CI1212" s="38"/>
      <c r="CJ1212" s="38"/>
      <c r="CK1212" s="38"/>
      <c r="CL1212" s="38"/>
      <c r="CM1212" s="38"/>
      <c r="CN1212" s="38"/>
      <c r="CO1212" s="38"/>
    </row>
    <row r="1213" spans="1:93" s="95" customFormat="1" ht="13.5" hidden="1">
      <c r="A1213" s="133" t="s">
        <v>973</v>
      </c>
      <c r="B1213" s="61"/>
      <c r="C1213" s="61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8"/>
      <c r="BS1213" s="38"/>
      <c r="BT1213" s="38"/>
      <c r="BU1213" s="38"/>
      <c r="BV1213" s="38"/>
      <c r="BW1213" s="38"/>
      <c r="BX1213" s="38"/>
      <c r="BY1213" s="38"/>
      <c r="BZ1213" s="38"/>
      <c r="CA1213" s="38"/>
      <c r="CB1213" s="38"/>
      <c r="CC1213" s="38"/>
      <c r="CD1213" s="38"/>
      <c r="CE1213" s="38"/>
      <c r="CF1213" s="38"/>
      <c r="CG1213" s="38"/>
      <c r="CH1213" s="38"/>
      <c r="CI1213" s="38"/>
      <c r="CJ1213" s="38"/>
      <c r="CK1213" s="38"/>
      <c r="CL1213" s="38"/>
      <c r="CM1213" s="38"/>
      <c r="CN1213" s="38"/>
      <c r="CO1213" s="38"/>
    </row>
    <row r="1214" spans="1:93" s="95" customFormat="1" ht="13.5" hidden="1">
      <c r="A1214" s="133" t="s">
        <v>974</v>
      </c>
      <c r="B1214" s="61"/>
      <c r="C1214" s="61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8"/>
      <c r="BU1214" s="38"/>
      <c r="BV1214" s="38"/>
      <c r="BW1214" s="38"/>
      <c r="BX1214" s="38"/>
      <c r="BY1214" s="38"/>
      <c r="BZ1214" s="38"/>
      <c r="CA1214" s="38"/>
      <c r="CB1214" s="38"/>
      <c r="CC1214" s="38"/>
      <c r="CD1214" s="38"/>
      <c r="CE1214" s="38"/>
      <c r="CF1214" s="38"/>
      <c r="CG1214" s="38"/>
      <c r="CH1214" s="38"/>
      <c r="CI1214" s="38"/>
      <c r="CJ1214" s="38"/>
      <c r="CK1214" s="38"/>
      <c r="CL1214" s="38"/>
      <c r="CM1214" s="38"/>
      <c r="CN1214" s="38"/>
      <c r="CO1214" s="38"/>
    </row>
    <row r="1215" spans="1:93" s="95" customFormat="1" ht="13.5" hidden="1">
      <c r="A1215" s="133" t="s">
        <v>975</v>
      </c>
      <c r="B1215" s="61"/>
      <c r="C1215" s="61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8"/>
      <c r="BS1215" s="38"/>
      <c r="BT1215" s="38"/>
      <c r="BU1215" s="38"/>
      <c r="BV1215" s="38"/>
      <c r="BW1215" s="38"/>
      <c r="BX1215" s="38"/>
      <c r="BY1215" s="38"/>
      <c r="BZ1215" s="38"/>
      <c r="CA1215" s="38"/>
      <c r="CB1215" s="38"/>
      <c r="CC1215" s="38"/>
      <c r="CD1215" s="38"/>
      <c r="CE1215" s="38"/>
      <c r="CF1215" s="38"/>
      <c r="CG1215" s="38"/>
      <c r="CH1215" s="38"/>
      <c r="CI1215" s="38"/>
      <c r="CJ1215" s="38"/>
      <c r="CK1215" s="38"/>
      <c r="CL1215" s="38"/>
      <c r="CM1215" s="38"/>
      <c r="CN1215" s="38"/>
      <c r="CO1215" s="38"/>
    </row>
    <row r="1216" spans="1:93" s="95" customFormat="1" ht="13.5" hidden="1">
      <c r="A1216" s="133" t="s">
        <v>649</v>
      </c>
      <c r="B1216" s="61"/>
      <c r="C1216" s="61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8"/>
      <c r="BS1216" s="38"/>
      <c r="BT1216" s="38"/>
      <c r="BU1216" s="38"/>
      <c r="BV1216" s="38"/>
      <c r="BW1216" s="38"/>
      <c r="BX1216" s="38"/>
      <c r="BY1216" s="38"/>
      <c r="BZ1216" s="38"/>
      <c r="CA1216" s="38"/>
      <c r="CB1216" s="38"/>
      <c r="CC1216" s="38"/>
      <c r="CD1216" s="38"/>
      <c r="CE1216" s="38"/>
      <c r="CF1216" s="38"/>
      <c r="CG1216" s="38"/>
      <c r="CH1216" s="38"/>
      <c r="CI1216" s="38"/>
      <c r="CJ1216" s="38"/>
      <c r="CK1216" s="38"/>
      <c r="CL1216" s="38"/>
      <c r="CM1216" s="38"/>
      <c r="CN1216" s="38"/>
      <c r="CO1216" s="38"/>
    </row>
    <row r="1217" spans="1:93" s="95" customFormat="1" ht="13.5" hidden="1">
      <c r="A1217" s="133" t="s">
        <v>976</v>
      </c>
      <c r="B1217" s="61"/>
      <c r="C1217" s="61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8"/>
      <c r="BU1217" s="38"/>
      <c r="BV1217" s="38"/>
      <c r="BW1217" s="38"/>
      <c r="BX1217" s="38"/>
      <c r="BY1217" s="38"/>
      <c r="BZ1217" s="38"/>
      <c r="CA1217" s="38"/>
      <c r="CB1217" s="38"/>
      <c r="CC1217" s="38"/>
      <c r="CD1217" s="38"/>
      <c r="CE1217" s="38"/>
      <c r="CF1217" s="38"/>
      <c r="CG1217" s="38"/>
      <c r="CH1217" s="38"/>
      <c r="CI1217" s="38"/>
      <c r="CJ1217" s="38"/>
      <c r="CK1217" s="38"/>
      <c r="CL1217" s="38"/>
      <c r="CM1217" s="38"/>
      <c r="CN1217" s="38"/>
      <c r="CO1217" s="38"/>
    </row>
    <row r="1218" spans="1:93" s="94" customFormat="1" ht="13.5" hidden="1">
      <c r="A1218" s="132" t="s">
        <v>977</v>
      </c>
      <c r="B1218" s="57">
        <f>SUM(B1219:B1222)</f>
        <v>0</v>
      </c>
      <c r="C1218" s="57">
        <f>SUM(C1219:C1222)</f>
        <v>0</v>
      </c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8"/>
      <c r="BU1218" s="38"/>
      <c r="BV1218" s="38"/>
      <c r="BW1218" s="38"/>
      <c r="BX1218" s="38"/>
      <c r="BY1218" s="38"/>
      <c r="BZ1218" s="38"/>
      <c r="CA1218" s="38"/>
      <c r="CB1218" s="38"/>
      <c r="CC1218" s="38"/>
      <c r="CD1218" s="38"/>
      <c r="CE1218" s="38"/>
      <c r="CF1218" s="38"/>
      <c r="CG1218" s="38"/>
      <c r="CH1218" s="38"/>
      <c r="CI1218" s="38"/>
      <c r="CJ1218" s="38"/>
      <c r="CK1218" s="38"/>
      <c r="CL1218" s="38"/>
      <c r="CM1218" s="38"/>
      <c r="CN1218" s="38"/>
      <c r="CO1218" s="38"/>
    </row>
    <row r="1219" spans="1:93" s="95" customFormat="1" ht="13.5" hidden="1">
      <c r="A1219" s="133" t="s">
        <v>978</v>
      </c>
      <c r="B1219" s="61"/>
      <c r="C1219" s="61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8"/>
      <c r="BU1219" s="38"/>
      <c r="BV1219" s="38"/>
      <c r="BW1219" s="38"/>
      <c r="BX1219" s="38"/>
      <c r="BY1219" s="38"/>
      <c r="BZ1219" s="38"/>
      <c r="CA1219" s="38"/>
      <c r="CB1219" s="38"/>
      <c r="CC1219" s="38"/>
      <c r="CD1219" s="38"/>
      <c r="CE1219" s="38"/>
      <c r="CF1219" s="38"/>
      <c r="CG1219" s="38"/>
      <c r="CH1219" s="38"/>
      <c r="CI1219" s="38"/>
      <c r="CJ1219" s="38"/>
      <c r="CK1219" s="38"/>
      <c r="CL1219" s="38"/>
      <c r="CM1219" s="38"/>
      <c r="CN1219" s="38"/>
      <c r="CO1219" s="38"/>
    </row>
    <row r="1220" spans="1:93" s="95" customFormat="1" ht="13.5" hidden="1">
      <c r="A1220" s="133" t="s">
        <v>979</v>
      </c>
      <c r="B1220" s="61"/>
      <c r="C1220" s="61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  <c r="CC1220" s="38"/>
      <c r="CD1220" s="38"/>
      <c r="CE1220" s="38"/>
      <c r="CF1220" s="38"/>
      <c r="CG1220" s="38"/>
      <c r="CH1220" s="38"/>
      <c r="CI1220" s="38"/>
      <c r="CJ1220" s="38"/>
      <c r="CK1220" s="38"/>
      <c r="CL1220" s="38"/>
      <c r="CM1220" s="38"/>
      <c r="CN1220" s="38"/>
      <c r="CO1220" s="38"/>
    </row>
    <row r="1221" spans="1:93" s="95" customFormat="1" ht="13.5" hidden="1">
      <c r="A1221" s="133" t="s">
        <v>980</v>
      </c>
      <c r="B1221" s="61"/>
      <c r="C1221" s="61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8"/>
      <c r="BU1221" s="38"/>
      <c r="BV1221" s="38"/>
      <c r="BW1221" s="38"/>
      <c r="BX1221" s="38"/>
      <c r="BY1221" s="38"/>
      <c r="BZ1221" s="38"/>
      <c r="CA1221" s="38"/>
      <c r="CB1221" s="38"/>
      <c r="CC1221" s="38"/>
      <c r="CD1221" s="38"/>
      <c r="CE1221" s="38"/>
      <c r="CF1221" s="38"/>
      <c r="CG1221" s="38"/>
      <c r="CH1221" s="38"/>
      <c r="CI1221" s="38"/>
      <c r="CJ1221" s="38"/>
      <c r="CK1221" s="38"/>
      <c r="CL1221" s="38"/>
      <c r="CM1221" s="38"/>
      <c r="CN1221" s="38"/>
      <c r="CO1221" s="38"/>
    </row>
    <row r="1222" spans="1:93" s="95" customFormat="1" ht="13.5" hidden="1">
      <c r="A1222" s="133" t="s">
        <v>981</v>
      </c>
      <c r="B1222" s="61"/>
      <c r="C1222" s="61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8"/>
      <c r="BU1222" s="38"/>
      <c r="BV1222" s="38"/>
      <c r="BW1222" s="38"/>
      <c r="BX1222" s="38"/>
      <c r="BY1222" s="38"/>
      <c r="BZ1222" s="38"/>
      <c r="CA1222" s="38"/>
      <c r="CB1222" s="38"/>
      <c r="CC1222" s="38"/>
      <c r="CD1222" s="38"/>
      <c r="CE1222" s="38"/>
      <c r="CF1222" s="38"/>
      <c r="CG1222" s="38"/>
      <c r="CH1222" s="38"/>
      <c r="CI1222" s="38"/>
      <c r="CJ1222" s="38"/>
      <c r="CK1222" s="38"/>
      <c r="CL1222" s="38"/>
      <c r="CM1222" s="38"/>
      <c r="CN1222" s="38"/>
      <c r="CO1222" s="38"/>
    </row>
    <row r="1223" spans="1:93" s="94" customFormat="1" ht="13.5">
      <c r="A1223" s="132" t="s">
        <v>982</v>
      </c>
      <c r="B1223" s="57">
        <f>SUM(B1224:B1228)</f>
        <v>362</v>
      </c>
      <c r="C1223" s="57">
        <f>SUM(C1224:C1228)</f>
        <v>90</v>
      </c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  <c r="CC1223" s="38"/>
      <c r="CD1223" s="38"/>
      <c r="CE1223" s="38"/>
      <c r="CF1223" s="38"/>
      <c r="CG1223" s="38"/>
      <c r="CH1223" s="38"/>
      <c r="CI1223" s="38"/>
      <c r="CJ1223" s="38"/>
      <c r="CK1223" s="38"/>
      <c r="CL1223" s="38"/>
      <c r="CM1223" s="38"/>
      <c r="CN1223" s="38"/>
      <c r="CO1223" s="38"/>
    </row>
    <row r="1224" spans="1:93" s="95" customFormat="1" ht="13.5" hidden="1">
      <c r="A1224" s="133" t="s">
        <v>983</v>
      </c>
      <c r="B1224" s="61"/>
      <c r="C1224" s="61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8"/>
      <c r="BS1224" s="38"/>
      <c r="BT1224" s="38"/>
      <c r="BU1224" s="38"/>
      <c r="BV1224" s="38"/>
      <c r="BW1224" s="38"/>
      <c r="BX1224" s="38"/>
      <c r="BY1224" s="38"/>
      <c r="BZ1224" s="38"/>
      <c r="CA1224" s="38"/>
      <c r="CB1224" s="38"/>
      <c r="CC1224" s="38"/>
      <c r="CD1224" s="38"/>
      <c r="CE1224" s="38"/>
      <c r="CF1224" s="38"/>
      <c r="CG1224" s="38"/>
      <c r="CH1224" s="38"/>
      <c r="CI1224" s="38"/>
      <c r="CJ1224" s="38"/>
      <c r="CK1224" s="38"/>
      <c r="CL1224" s="38"/>
      <c r="CM1224" s="38"/>
      <c r="CN1224" s="38"/>
      <c r="CO1224" s="38"/>
    </row>
    <row r="1225" spans="1:93" s="95" customFormat="1" ht="13.5" hidden="1">
      <c r="A1225" s="133" t="s">
        <v>984</v>
      </c>
      <c r="B1225" s="61"/>
      <c r="C1225" s="61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8"/>
      <c r="BU1225" s="38"/>
      <c r="BV1225" s="38"/>
      <c r="BW1225" s="38"/>
      <c r="BX1225" s="38"/>
      <c r="BY1225" s="38"/>
      <c r="BZ1225" s="38"/>
      <c r="CA1225" s="38"/>
      <c r="CB1225" s="38"/>
      <c r="CC1225" s="38"/>
      <c r="CD1225" s="38"/>
      <c r="CE1225" s="38"/>
      <c r="CF1225" s="38"/>
      <c r="CG1225" s="38"/>
      <c r="CH1225" s="38"/>
      <c r="CI1225" s="38"/>
      <c r="CJ1225" s="38"/>
      <c r="CK1225" s="38"/>
      <c r="CL1225" s="38"/>
      <c r="CM1225" s="38"/>
      <c r="CN1225" s="38"/>
      <c r="CO1225" s="38"/>
    </row>
    <row r="1226" spans="1:93" s="95" customFormat="1" ht="13.5">
      <c r="A1226" s="133" t="s">
        <v>985</v>
      </c>
      <c r="B1226" s="61">
        <v>334</v>
      </c>
      <c r="C1226" s="61">
        <v>62</v>
      </c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  <c r="CC1226" s="38"/>
      <c r="CD1226" s="38"/>
      <c r="CE1226" s="38"/>
      <c r="CF1226" s="38"/>
      <c r="CG1226" s="38"/>
      <c r="CH1226" s="38"/>
      <c r="CI1226" s="38"/>
      <c r="CJ1226" s="38"/>
      <c r="CK1226" s="38"/>
      <c r="CL1226" s="38"/>
      <c r="CM1226" s="38"/>
      <c r="CN1226" s="38"/>
      <c r="CO1226" s="38"/>
    </row>
    <row r="1227" spans="1:93" s="95" customFormat="1" ht="13.5" hidden="1">
      <c r="A1227" s="133" t="s">
        <v>986</v>
      </c>
      <c r="B1227" s="61"/>
      <c r="C1227" s="61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  <c r="CC1227" s="38"/>
      <c r="CD1227" s="38"/>
      <c r="CE1227" s="38"/>
      <c r="CF1227" s="38"/>
      <c r="CG1227" s="38"/>
      <c r="CH1227" s="38"/>
      <c r="CI1227" s="38"/>
      <c r="CJ1227" s="38"/>
      <c r="CK1227" s="38"/>
      <c r="CL1227" s="38"/>
      <c r="CM1227" s="38"/>
      <c r="CN1227" s="38"/>
      <c r="CO1227" s="38"/>
    </row>
    <row r="1228" spans="1:93" s="95" customFormat="1" ht="13.5">
      <c r="A1228" s="133" t="s">
        <v>987</v>
      </c>
      <c r="B1228" s="61">
        <v>28</v>
      </c>
      <c r="C1228" s="61">
        <v>28</v>
      </c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8"/>
      <c r="BS1228" s="38"/>
      <c r="BT1228" s="38"/>
      <c r="BU1228" s="38"/>
      <c r="BV1228" s="38"/>
      <c r="BW1228" s="38"/>
      <c r="BX1228" s="38"/>
      <c r="BY1228" s="38"/>
      <c r="BZ1228" s="38"/>
      <c r="CA1228" s="38"/>
      <c r="CB1228" s="38"/>
      <c r="CC1228" s="38"/>
      <c r="CD1228" s="38"/>
      <c r="CE1228" s="38"/>
      <c r="CF1228" s="38"/>
      <c r="CG1228" s="38"/>
      <c r="CH1228" s="38"/>
      <c r="CI1228" s="38"/>
      <c r="CJ1228" s="38"/>
      <c r="CK1228" s="38"/>
      <c r="CL1228" s="38"/>
      <c r="CM1228" s="38"/>
      <c r="CN1228" s="38"/>
      <c r="CO1228" s="38"/>
    </row>
    <row r="1229" spans="1:93" s="94" customFormat="1" ht="13.5">
      <c r="A1229" s="132" t="s">
        <v>988</v>
      </c>
      <c r="B1229" s="57">
        <f>SUM(B1230:B1240)</f>
        <v>2192</v>
      </c>
      <c r="C1229" s="57">
        <f>SUM(C1230:C1240)</f>
        <v>375</v>
      </c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8"/>
      <c r="BU1229" s="38"/>
      <c r="BV1229" s="38"/>
      <c r="BW1229" s="38"/>
      <c r="BX1229" s="38"/>
      <c r="BY1229" s="38"/>
      <c r="BZ1229" s="38"/>
      <c r="CA1229" s="38"/>
      <c r="CB1229" s="38"/>
      <c r="CC1229" s="38"/>
      <c r="CD1229" s="38"/>
      <c r="CE1229" s="38"/>
      <c r="CF1229" s="38"/>
      <c r="CG1229" s="38"/>
      <c r="CH1229" s="38"/>
      <c r="CI1229" s="38"/>
      <c r="CJ1229" s="38"/>
      <c r="CK1229" s="38"/>
      <c r="CL1229" s="38"/>
      <c r="CM1229" s="38"/>
      <c r="CN1229" s="38"/>
      <c r="CO1229" s="38"/>
    </row>
    <row r="1230" spans="1:93" s="95" customFormat="1" ht="13.5" hidden="1">
      <c r="A1230" s="133" t="s">
        <v>989</v>
      </c>
      <c r="B1230" s="61"/>
      <c r="C1230" s="61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8"/>
      <c r="BU1230" s="38"/>
      <c r="BV1230" s="38"/>
      <c r="BW1230" s="38"/>
      <c r="BX1230" s="38"/>
      <c r="BY1230" s="38"/>
      <c r="BZ1230" s="38"/>
      <c r="CA1230" s="38"/>
      <c r="CB1230" s="38"/>
      <c r="CC1230" s="38"/>
      <c r="CD1230" s="38"/>
      <c r="CE1230" s="38"/>
      <c r="CF1230" s="38"/>
      <c r="CG1230" s="38"/>
      <c r="CH1230" s="38"/>
      <c r="CI1230" s="38"/>
      <c r="CJ1230" s="38"/>
      <c r="CK1230" s="38"/>
      <c r="CL1230" s="38"/>
      <c r="CM1230" s="38"/>
      <c r="CN1230" s="38"/>
      <c r="CO1230" s="38"/>
    </row>
    <row r="1231" spans="1:93" s="95" customFormat="1" ht="13.5" hidden="1">
      <c r="A1231" s="133" t="s">
        <v>990</v>
      </c>
      <c r="B1231" s="61"/>
      <c r="C1231" s="61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  <c r="CC1231" s="38"/>
      <c r="CD1231" s="38"/>
      <c r="CE1231" s="38"/>
      <c r="CF1231" s="38"/>
      <c r="CG1231" s="38"/>
      <c r="CH1231" s="38"/>
      <c r="CI1231" s="38"/>
      <c r="CJ1231" s="38"/>
      <c r="CK1231" s="38"/>
      <c r="CL1231" s="38"/>
      <c r="CM1231" s="38"/>
      <c r="CN1231" s="38"/>
      <c r="CO1231" s="38"/>
    </row>
    <row r="1232" spans="1:93" s="95" customFormat="1" ht="13.5" hidden="1">
      <c r="A1232" s="133" t="s">
        <v>991</v>
      </c>
      <c r="B1232" s="61"/>
      <c r="C1232" s="61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  <c r="CC1232" s="38"/>
      <c r="CD1232" s="38"/>
      <c r="CE1232" s="38"/>
      <c r="CF1232" s="38"/>
      <c r="CG1232" s="38"/>
      <c r="CH1232" s="38"/>
      <c r="CI1232" s="38"/>
      <c r="CJ1232" s="38"/>
      <c r="CK1232" s="38"/>
      <c r="CL1232" s="38"/>
      <c r="CM1232" s="38"/>
      <c r="CN1232" s="38"/>
      <c r="CO1232" s="38"/>
    </row>
    <row r="1233" spans="1:93" s="95" customFormat="1" ht="13.5" hidden="1">
      <c r="A1233" s="133" t="s">
        <v>992</v>
      </c>
      <c r="B1233" s="61"/>
      <c r="C1233" s="61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8"/>
      <c r="BU1233" s="38"/>
      <c r="BV1233" s="38"/>
      <c r="BW1233" s="38"/>
      <c r="BX1233" s="38"/>
      <c r="BY1233" s="38"/>
      <c r="BZ1233" s="38"/>
      <c r="CA1233" s="38"/>
      <c r="CB1233" s="38"/>
      <c r="CC1233" s="38"/>
      <c r="CD1233" s="38"/>
      <c r="CE1233" s="38"/>
      <c r="CF1233" s="38"/>
      <c r="CG1233" s="38"/>
      <c r="CH1233" s="38"/>
      <c r="CI1233" s="38"/>
      <c r="CJ1233" s="38"/>
      <c r="CK1233" s="38"/>
      <c r="CL1233" s="38"/>
      <c r="CM1233" s="38"/>
      <c r="CN1233" s="38"/>
      <c r="CO1233" s="38"/>
    </row>
    <row r="1234" spans="1:93" s="95" customFormat="1" ht="13.5" hidden="1">
      <c r="A1234" s="133" t="s">
        <v>993</v>
      </c>
      <c r="B1234" s="61"/>
      <c r="C1234" s="61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8"/>
      <c r="BU1234" s="38"/>
      <c r="BV1234" s="38"/>
      <c r="BW1234" s="38"/>
      <c r="BX1234" s="38"/>
      <c r="BY1234" s="38"/>
      <c r="BZ1234" s="38"/>
      <c r="CA1234" s="38"/>
      <c r="CB1234" s="38"/>
      <c r="CC1234" s="38"/>
      <c r="CD1234" s="38"/>
      <c r="CE1234" s="38"/>
      <c r="CF1234" s="38"/>
      <c r="CG1234" s="38"/>
      <c r="CH1234" s="38"/>
      <c r="CI1234" s="38"/>
      <c r="CJ1234" s="38"/>
      <c r="CK1234" s="38"/>
      <c r="CL1234" s="38"/>
      <c r="CM1234" s="38"/>
      <c r="CN1234" s="38"/>
      <c r="CO1234" s="38"/>
    </row>
    <row r="1235" spans="1:93" s="95" customFormat="1" ht="13.5" hidden="1">
      <c r="A1235" s="133" t="s">
        <v>994</v>
      </c>
      <c r="B1235" s="61"/>
      <c r="C1235" s="61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8"/>
      <c r="BS1235" s="38"/>
      <c r="BT1235" s="38"/>
      <c r="BU1235" s="38"/>
      <c r="BV1235" s="38"/>
      <c r="BW1235" s="38"/>
      <c r="BX1235" s="38"/>
      <c r="BY1235" s="38"/>
      <c r="BZ1235" s="38"/>
      <c r="CA1235" s="38"/>
      <c r="CB1235" s="38"/>
      <c r="CC1235" s="38"/>
      <c r="CD1235" s="38"/>
      <c r="CE1235" s="38"/>
      <c r="CF1235" s="38"/>
      <c r="CG1235" s="38"/>
      <c r="CH1235" s="38"/>
      <c r="CI1235" s="38"/>
      <c r="CJ1235" s="38"/>
      <c r="CK1235" s="38"/>
      <c r="CL1235" s="38"/>
      <c r="CM1235" s="38"/>
      <c r="CN1235" s="38"/>
      <c r="CO1235" s="38"/>
    </row>
    <row r="1236" spans="1:93" s="95" customFormat="1" ht="13.5" hidden="1">
      <c r="A1236" s="133" t="s">
        <v>995</v>
      </c>
      <c r="B1236" s="61"/>
      <c r="C1236" s="61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8"/>
      <c r="BU1236" s="38"/>
      <c r="BV1236" s="38"/>
      <c r="BW1236" s="38"/>
      <c r="BX1236" s="38"/>
      <c r="BY1236" s="38"/>
      <c r="BZ1236" s="38"/>
      <c r="CA1236" s="38"/>
      <c r="CB1236" s="38"/>
      <c r="CC1236" s="38"/>
      <c r="CD1236" s="38"/>
      <c r="CE1236" s="38"/>
      <c r="CF1236" s="38"/>
      <c r="CG1236" s="38"/>
      <c r="CH1236" s="38"/>
      <c r="CI1236" s="38"/>
      <c r="CJ1236" s="38"/>
      <c r="CK1236" s="38"/>
      <c r="CL1236" s="38"/>
      <c r="CM1236" s="38"/>
      <c r="CN1236" s="38"/>
      <c r="CO1236" s="38"/>
    </row>
    <row r="1237" spans="1:93" s="95" customFormat="1" ht="13.5">
      <c r="A1237" s="133" t="s">
        <v>996</v>
      </c>
      <c r="B1237" s="61">
        <v>2192</v>
      </c>
      <c r="C1237" s="61">
        <v>375</v>
      </c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8"/>
      <c r="BU1237" s="38"/>
      <c r="BV1237" s="38"/>
      <c r="BW1237" s="38"/>
      <c r="BX1237" s="38"/>
      <c r="BY1237" s="38"/>
      <c r="BZ1237" s="38"/>
      <c r="CA1237" s="38"/>
      <c r="CB1237" s="38"/>
      <c r="CC1237" s="38"/>
      <c r="CD1237" s="38"/>
      <c r="CE1237" s="38"/>
      <c r="CF1237" s="38"/>
      <c r="CG1237" s="38"/>
      <c r="CH1237" s="38"/>
      <c r="CI1237" s="38"/>
      <c r="CJ1237" s="38"/>
      <c r="CK1237" s="38"/>
      <c r="CL1237" s="38"/>
      <c r="CM1237" s="38"/>
      <c r="CN1237" s="38"/>
      <c r="CO1237" s="38"/>
    </row>
    <row r="1238" spans="1:93" s="95" customFormat="1" ht="13.5" hidden="1">
      <c r="A1238" s="133" t="s">
        <v>997</v>
      </c>
      <c r="B1238" s="61"/>
      <c r="C1238" s="61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8"/>
      <c r="BU1238" s="38"/>
      <c r="BV1238" s="38"/>
      <c r="BW1238" s="38"/>
      <c r="BX1238" s="38"/>
      <c r="BY1238" s="38"/>
      <c r="BZ1238" s="38"/>
      <c r="CA1238" s="38"/>
      <c r="CB1238" s="38"/>
      <c r="CC1238" s="38"/>
      <c r="CD1238" s="38"/>
      <c r="CE1238" s="38"/>
      <c r="CF1238" s="38"/>
      <c r="CG1238" s="38"/>
      <c r="CH1238" s="38"/>
      <c r="CI1238" s="38"/>
      <c r="CJ1238" s="38"/>
      <c r="CK1238" s="38"/>
      <c r="CL1238" s="38"/>
      <c r="CM1238" s="38"/>
      <c r="CN1238" s="38"/>
      <c r="CO1238" s="38"/>
    </row>
    <row r="1239" spans="1:93" s="95" customFormat="1" ht="13.5" hidden="1">
      <c r="A1239" s="133" t="s">
        <v>998</v>
      </c>
      <c r="B1239" s="61"/>
      <c r="C1239" s="61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8"/>
      <c r="BS1239" s="38"/>
      <c r="BT1239" s="38"/>
      <c r="BU1239" s="38"/>
      <c r="BV1239" s="38"/>
      <c r="BW1239" s="38"/>
      <c r="BX1239" s="38"/>
      <c r="BY1239" s="38"/>
      <c r="BZ1239" s="38"/>
      <c r="CA1239" s="38"/>
      <c r="CB1239" s="38"/>
      <c r="CC1239" s="38"/>
      <c r="CD1239" s="38"/>
      <c r="CE1239" s="38"/>
      <c r="CF1239" s="38"/>
      <c r="CG1239" s="38"/>
      <c r="CH1239" s="38"/>
      <c r="CI1239" s="38"/>
      <c r="CJ1239" s="38"/>
      <c r="CK1239" s="38"/>
      <c r="CL1239" s="38"/>
      <c r="CM1239" s="38"/>
      <c r="CN1239" s="38"/>
      <c r="CO1239" s="38"/>
    </row>
    <row r="1240" spans="1:93" s="95" customFormat="1" ht="13.5" hidden="1">
      <c r="A1240" s="133" t="s">
        <v>999</v>
      </c>
      <c r="B1240" s="61"/>
      <c r="C1240" s="61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8"/>
      <c r="BS1240" s="38"/>
      <c r="BT1240" s="38"/>
      <c r="BU1240" s="38"/>
      <c r="BV1240" s="38"/>
      <c r="BW1240" s="38"/>
      <c r="BX1240" s="38"/>
      <c r="BY1240" s="38"/>
      <c r="BZ1240" s="38"/>
      <c r="CA1240" s="38"/>
      <c r="CB1240" s="38"/>
      <c r="CC1240" s="38"/>
      <c r="CD1240" s="38"/>
      <c r="CE1240" s="38"/>
      <c r="CF1240" s="38"/>
      <c r="CG1240" s="38"/>
      <c r="CH1240" s="38"/>
      <c r="CI1240" s="38"/>
      <c r="CJ1240" s="38"/>
      <c r="CK1240" s="38"/>
      <c r="CL1240" s="38"/>
      <c r="CM1240" s="38"/>
      <c r="CN1240" s="38"/>
      <c r="CO1240" s="38"/>
    </row>
    <row r="1241" spans="1:93" s="96" customFormat="1" ht="14.25">
      <c r="A1241" s="137" t="s">
        <v>1000</v>
      </c>
      <c r="B1241" s="123">
        <f>B1242+B1254+B1260+B1266+B1274+B1287+B1291</f>
        <v>1333</v>
      </c>
      <c r="C1241" s="123">
        <f>C1242+C1254+C1260+C1266+C1274+C1287+C1291</f>
        <v>1533</v>
      </c>
      <c r="D1241" s="124"/>
      <c r="E1241" s="124"/>
      <c r="F1241" s="124"/>
      <c r="G1241" s="124"/>
      <c r="H1241" s="124"/>
      <c r="I1241" s="124"/>
      <c r="J1241" s="124"/>
      <c r="K1241" s="124"/>
      <c r="L1241" s="124"/>
      <c r="M1241" s="124"/>
      <c r="N1241" s="124"/>
      <c r="O1241" s="124"/>
      <c r="P1241" s="124"/>
      <c r="Q1241" s="124"/>
      <c r="R1241" s="124"/>
      <c r="S1241" s="124"/>
      <c r="T1241" s="124"/>
      <c r="U1241" s="124"/>
      <c r="V1241" s="124"/>
      <c r="W1241" s="124"/>
      <c r="X1241" s="124"/>
      <c r="Y1241" s="124"/>
      <c r="Z1241" s="124"/>
      <c r="AA1241" s="124"/>
      <c r="AB1241" s="124"/>
      <c r="AC1241" s="124"/>
      <c r="AD1241" s="124"/>
      <c r="AE1241" s="124"/>
      <c r="AF1241" s="124"/>
      <c r="AG1241" s="124"/>
      <c r="AH1241" s="124"/>
      <c r="AI1241" s="124"/>
      <c r="AJ1241" s="124"/>
      <c r="AK1241" s="124"/>
      <c r="AL1241" s="124"/>
      <c r="AM1241" s="124"/>
      <c r="AN1241" s="124"/>
      <c r="AO1241" s="124"/>
      <c r="AP1241" s="124"/>
      <c r="AQ1241" s="124"/>
      <c r="AR1241" s="124"/>
      <c r="AS1241" s="124"/>
      <c r="AT1241" s="124"/>
      <c r="AU1241" s="124"/>
      <c r="AV1241" s="124"/>
      <c r="AW1241" s="124"/>
      <c r="AX1241" s="124"/>
      <c r="AY1241" s="124"/>
      <c r="AZ1241" s="124"/>
      <c r="BA1241" s="124"/>
      <c r="BB1241" s="124"/>
      <c r="BC1241" s="124"/>
      <c r="BD1241" s="124"/>
      <c r="BE1241" s="124"/>
      <c r="BF1241" s="124"/>
      <c r="BG1241" s="124"/>
      <c r="BH1241" s="124"/>
      <c r="BI1241" s="124"/>
      <c r="BJ1241" s="124"/>
      <c r="BK1241" s="124"/>
      <c r="BL1241" s="124"/>
      <c r="BM1241" s="124"/>
      <c r="BN1241" s="124"/>
      <c r="BO1241" s="124"/>
      <c r="BP1241" s="124"/>
      <c r="BQ1241" s="124"/>
      <c r="BR1241" s="124"/>
      <c r="BS1241" s="124"/>
      <c r="BT1241" s="124"/>
      <c r="BU1241" s="124"/>
      <c r="BV1241" s="124"/>
      <c r="BW1241" s="124"/>
      <c r="BX1241" s="124"/>
      <c r="BY1241" s="124"/>
      <c r="BZ1241" s="124"/>
      <c r="CA1241" s="124"/>
      <c r="CB1241" s="124"/>
      <c r="CC1241" s="124"/>
      <c r="CD1241" s="124"/>
      <c r="CE1241" s="124"/>
      <c r="CF1241" s="124"/>
      <c r="CG1241" s="124"/>
      <c r="CH1241" s="124"/>
      <c r="CI1241" s="124"/>
      <c r="CJ1241" s="124"/>
      <c r="CK1241" s="124"/>
      <c r="CL1241" s="124"/>
      <c r="CM1241" s="124"/>
      <c r="CN1241" s="124"/>
      <c r="CO1241" s="124"/>
    </row>
    <row r="1242" spans="1:93" s="94" customFormat="1" ht="13.5">
      <c r="A1242" s="129" t="s">
        <v>1001</v>
      </c>
      <c r="B1242" s="57">
        <v>482</v>
      </c>
      <c r="C1242" s="57">
        <v>570</v>
      </c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8"/>
      <c r="BS1242" s="38"/>
      <c r="BT1242" s="38"/>
      <c r="BU1242" s="38"/>
      <c r="BV1242" s="38"/>
      <c r="BW1242" s="38"/>
      <c r="BX1242" s="38"/>
      <c r="BY1242" s="38"/>
      <c r="BZ1242" s="38"/>
      <c r="CA1242" s="38"/>
      <c r="CB1242" s="38"/>
      <c r="CC1242" s="38"/>
      <c r="CD1242" s="38"/>
      <c r="CE1242" s="38"/>
      <c r="CF1242" s="38"/>
      <c r="CG1242" s="38"/>
      <c r="CH1242" s="38"/>
      <c r="CI1242" s="38"/>
      <c r="CJ1242" s="38"/>
      <c r="CK1242" s="38"/>
      <c r="CL1242" s="38"/>
      <c r="CM1242" s="38"/>
      <c r="CN1242" s="38"/>
      <c r="CO1242" s="38"/>
    </row>
    <row r="1243" spans="1:93" s="95" customFormat="1" ht="13.5">
      <c r="A1243" s="130" t="s">
        <v>1002</v>
      </c>
      <c r="B1243" s="61">
        <v>412</v>
      </c>
      <c r="C1243" s="61">
        <v>500</v>
      </c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  <c r="CC1243" s="38"/>
      <c r="CD1243" s="38"/>
      <c r="CE1243" s="38"/>
      <c r="CF1243" s="38"/>
      <c r="CG1243" s="38"/>
      <c r="CH1243" s="38"/>
      <c r="CI1243" s="38"/>
      <c r="CJ1243" s="38"/>
      <c r="CK1243" s="38"/>
      <c r="CL1243" s="38"/>
      <c r="CM1243" s="38"/>
      <c r="CN1243" s="38"/>
      <c r="CO1243" s="38"/>
    </row>
    <row r="1244" spans="1:93" s="95" customFormat="1" ht="13.5" hidden="1">
      <c r="A1244" s="130" t="s">
        <v>1003</v>
      </c>
      <c r="B1244" s="61"/>
      <c r="C1244" s="61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8"/>
      <c r="BQ1244" s="38"/>
      <c r="BR1244" s="38"/>
      <c r="BS1244" s="38"/>
      <c r="BT1244" s="38"/>
      <c r="BU1244" s="38"/>
      <c r="BV1244" s="38"/>
      <c r="BW1244" s="38"/>
      <c r="BX1244" s="38"/>
      <c r="BY1244" s="38"/>
      <c r="BZ1244" s="38"/>
      <c r="CA1244" s="38"/>
      <c r="CB1244" s="38"/>
      <c r="CC1244" s="38"/>
      <c r="CD1244" s="38"/>
      <c r="CE1244" s="38"/>
      <c r="CF1244" s="38"/>
      <c r="CG1244" s="38"/>
      <c r="CH1244" s="38"/>
      <c r="CI1244" s="38"/>
      <c r="CJ1244" s="38"/>
      <c r="CK1244" s="38"/>
      <c r="CL1244" s="38"/>
      <c r="CM1244" s="38"/>
      <c r="CN1244" s="38"/>
      <c r="CO1244" s="38"/>
    </row>
    <row r="1245" spans="1:93" s="95" customFormat="1" ht="13.5" hidden="1">
      <c r="A1245" s="130" t="s">
        <v>1004</v>
      </c>
      <c r="B1245" s="61"/>
      <c r="C1245" s="61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8"/>
      <c r="BU1245" s="38"/>
      <c r="BV1245" s="38"/>
      <c r="BW1245" s="38"/>
      <c r="BX1245" s="38"/>
      <c r="BY1245" s="38"/>
      <c r="BZ1245" s="38"/>
      <c r="CA1245" s="38"/>
      <c r="CB1245" s="38"/>
      <c r="CC1245" s="38"/>
      <c r="CD1245" s="38"/>
      <c r="CE1245" s="38"/>
      <c r="CF1245" s="38"/>
      <c r="CG1245" s="38"/>
      <c r="CH1245" s="38"/>
      <c r="CI1245" s="38"/>
      <c r="CJ1245" s="38"/>
      <c r="CK1245" s="38"/>
      <c r="CL1245" s="38"/>
      <c r="CM1245" s="38"/>
      <c r="CN1245" s="38"/>
      <c r="CO1245" s="38"/>
    </row>
    <row r="1246" spans="1:93" s="95" customFormat="1" ht="13.5" hidden="1">
      <c r="A1246" s="130" t="s">
        <v>1005</v>
      </c>
      <c r="B1246" s="61"/>
      <c r="C1246" s="61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8"/>
      <c r="BU1246" s="38"/>
      <c r="BV1246" s="38"/>
      <c r="BW1246" s="38"/>
      <c r="BX1246" s="38"/>
      <c r="BY1246" s="38"/>
      <c r="BZ1246" s="38"/>
      <c r="CA1246" s="38"/>
      <c r="CB1246" s="38"/>
      <c r="CC1246" s="38"/>
      <c r="CD1246" s="38"/>
      <c r="CE1246" s="38"/>
      <c r="CF1246" s="38"/>
      <c r="CG1246" s="38"/>
      <c r="CH1246" s="38"/>
      <c r="CI1246" s="38"/>
      <c r="CJ1246" s="38"/>
      <c r="CK1246" s="38"/>
      <c r="CL1246" s="38"/>
      <c r="CM1246" s="38"/>
      <c r="CN1246" s="38"/>
      <c r="CO1246" s="38"/>
    </row>
    <row r="1247" spans="1:93" s="95" customFormat="1" ht="13.5" hidden="1">
      <c r="A1247" s="130" t="s">
        <v>1006</v>
      </c>
      <c r="B1247" s="61"/>
      <c r="C1247" s="61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8"/>
      <c r="BU1247" s="38"/>
      <c r="BV1247" s="38"/>
      <c r="BW1247" s="38"/>
      <c r="BX1247" s="38"/>
      <c r="BY1247" s="38"/>
      <c r="BZ1247" s="38"/>
      <c r="CA1247" s="38"/>
      <c r="CB1247" s="38"/>
      <c r="CC1247" s="38"/>
      <c r="CD1247" s="38"/>
      <c r="CE1247" s="38"/>
      <c r="CF1247" s="38"/>
      <c r="CG1247" s="38"/>
      <c r="CH1247" s="38"/>
      <c r="CI1247" s="38"/>
      <c r="CJ1247" s="38"/>
      <c r="CK1247" s="38"/>
      <c r="CL1247" s="38"/>
      <c r="CM1247" s="38"/>
      <c r="CN1247" s="38"/>
      <c r="CO1247" s="38"/>
    </row>
    <row r="1248" spans="1:93" s="95" customFormat="1" ht="13.5" hidden="1">
      <c r="A1248" s="130" t="s">
        <v>1007</v>
      </c>
      <c r="B1248" s="61"/>
      <c r="C1248" s="61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8"/>
      <c r="BS1248" s="38"/>
      <c r="BT1248" s="38"/>
      <c r="BU1248" s="38"/>
      <c r="BV1248" s="38"/>
      <c r="BW1248" s="38"/>
      <c r="BX1248" s="38"/>
      <c r="BY1248" s="38"/>
      <c r="BZ1248" s="38"/>
      <c r="CA1248" s="38"/>
      <c r="CB1248" s="38"/>
      <c r="CC1248" s="38"/>
      <c r="CD1248" s="38"/>
      <c r="CE1248" s="38"/>
      <c r="CF1248" s="38"/>
      <c r="CG1248" s="38"/>
      <c r="CH1248" s="38"/>
      <c r="CI1248" s="38"/>
      <c r="CJ1248" s="38"/>
      <c r="CK1248" s="38"/>
      <c r="CL1248" s="38"/>
      <c r="CM1248" s="38"/>
      <c r="CN1248" s="38"/>
      <c r="CO1248" s="38"/>
    </row>
    <row r="1249" spans="1:93" s="95" customFormat="1" ht="13.5" hidden="1">
      <c r="A1249" s="130" t="s">
        <v>1008</v>
      </c>
      <c r="B1249" s="61"/>
      <c r="C1249" s="61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8"/>
      <c r="BU1249" s="38"/>
      <c r="BV1249" s="38"/>
      <c r="BW1249" s="38"/>
      <c r="BX1249" s="38"/>
      <c r="BY1249" s="38"/>
      <c r="BZ1249" s="38"/>
      <c r="CA1249" s="38"/>
      <c r="CB1249" s="38"/>
      <c r="CC1249" s="38"/>
      <c r="CD1249" s="38"/>
      <c r="CE1249" s="38"/>
      <c r="CF1249" s="38"/>
      <c r="CG1249" s="38"/>
      <c r="CH1249" s="38"/>
      <c r="CI1249" s="38"/>
      <c r="CJ1249" s="38"/>
      <c r="CK1249" s="38"/>
      <c r="CL1249" s="38"/>
      <c r="CM1249" s="38"/>
      <c r="CN1249" s="38"/>
      <c r="CO1249" s="38"/>
    </row>
    <row r="1250" spans="1:93" s="95" customFormat="1" ht="13.5" hidden="1">
      <c r="A1250" s="130" t="s">
        <v>1009</v>
      </c>
      <c r="B1250" s="61"/>
      <c r="C1250" s="61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8"/>
      <c r="BQ1250" s="38"/>
      <c r="BR1250" s="38"/>
      <c r="BS1250" s="38"/>
      <c r="BT1250" s="38"/>
      <c r="BU1250" s="38"/>
      <c r="BV1250" s="38"/>
      <c r="BW1250" s="38"/>
      <c r="BX1250" s="38"/>
      <c r="BY1250" s="38"/>
      <c r="BZ1250" s="38"/>
      <c r="CA1250" s="38"/>
      <c r="CB1250" s="38"/>
      <c r="CC1250" s="38"/>
      <c r="CD1250" s="38"/>
      <c r="CE1250" s="38"/>
      <c r="CF1250" s="38"/>
      <c r="CG1250" s="38"/>
      <c r="CH1250" s="38"/>
      <c r="CI1250" s="38"/>
      <c r="CJ1250" s="38"/>
      <c r="CK1250" s="38"/>
      <c r="CL1250" s="38"/>
      <c r="CM1250" s="38"/>
      <c r="CN1250" s="38"/>
      <c r="CO1250" s="38"/>
    </row>
    <row r="1251" spans="1:93" s="95" customFormat="1" ht="13.5" hidden="1">
      <c r="A1251" s="130" t="s">
        <v>1010</v>
      </c>
      <c r="B1251" s="61"/>
      <c r="C1251" s="61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8"/>
      <c r="BU1251" s="38"/>
      <c r="BV1251" s="38"/>
      <c r="BW1251" s="38"/>
      <c r="BX1251" s="38"/>
      <c r="BY1251" s="38"/>
      <c r="BZ1251" s="38"/>
      <c r="CA1251" s="38"/>
      <c r="CB1251" s="38"/>
      <c r="CC1251" s="38"/>
      <c r="CD1251" s="38"/>
      <c r="CE1251" s="38"/>
      <c r="CF1251" s="38"/>
      <c r="CG1251" s="38"/>
      <c r="CH1251" s="38"/>
      <c r="CI1251" s="38"/>
      <c r="CJ1251" s="38"/>
      <c r="CK1251" s="38"/>
      <c r="CL1251" s="38"/>
      <c r="CM1251" s="38"/>
      <c r="CN1251" s="38"/>
      <c r="CO1251" s="38"/>
    </row>
    <row r="1252" spans="1:93" s="95" customFormat="1" ht="13.5" hidden="1">
      <c r="A1252" s="130" t="s">
        <v>1011</v>
      </c>
      <c r="B1252" s="61"/>
      <c r="C1252" s="61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8"/>
      <c r="BS1252" s="38"/>
      <c r="BT1252" s="38"/>
      <c r="BU1252" s="38"/>
      <c r="BV1252" s="38"/>
      <c r="BW1252" s="38"/>
      <c r="BX1252" s="38"/>
      <c r="BY1252" s="38"/>
      <c r="BZ1252" s="38"/>
      <c r="CA1252" s="38"/>
      <c r="CB1252" s="38"/>
      <c r="CC1252" s="38"/>
      <c r="CD1252" s="38"/>
      <c r="CE1252" s="38"/>
      <c r="CF1252" s="38"/>
      <c r="CG1252" s="38"/>
      <c r="CH1252" s="38"/>
      <c r="CI1252" s="38"/>
      <c r="CJ1252" s="38"/>
      <c r="CK1252" s="38"/>
      <c r="CL1252" s="38"/>
      <c r="CM1252" s="38"/>
      <c r="CN1252" s="38"/>
      <c r="CO1252" s="38"/>
    </row>
    <row r="1253" spans="1:93" s="95" customFormat="1" ht="13.5">
      <c r="A1253" s="130" t="s">
        <v>1012</v>
      </c>
      <c r="B1253" s="61">
        <v>70</v>
      </c>
      <c r="C1253" s="61">
        <v>70</v>
      </c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8"/>
      <c r="BS1253" s="38"/>
      <c r="BT1253" s="38"/>
      <c r="BU1253" s="38"/>
      <c r="BV1253" s="38"/>
      <c r="BW1253" s="38"/>
      <c r="BX1253" s="38"/>
      <c r="BY1253" s="38"/>
      <c r="BZ1253" s="38"/>
      <c r="CA1253" s="38"/>
      <c r="CB1253" s="38"/>
      <c r="CC1253" s="38"/>
      <c r="CD1253" s="38"/>
      <c r="CE1253" s="38"/>
      <c r="CF1253" s="38"/>
      <c r="CG1253" s="38"/>
      <c r="CH1253" s="38"/>
      <c r="CI1253" s="38"/>
      <c r="CJ1253" s="38"/>
      <c r="CK1253" s="38"/>
      <c r="CL1253" s="38"/>
      <c r="CM1253" s="38"/>
      <c r="CN1253" s="38"/>
      <c r="CO1253" s="38"/>
    </row>
    <row r="1254" spans="1:93" s="94" customFormat="1" ht="13.5">
      <c r="A1254" s="129" t="s">
        <v>1013</v>
      </c>
      <c r="B1254" s="57">
        <v>619</v>
      </c>
      <c r="C1254" s="57">
        <v>731</v>
      </c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8"/>
      <c r="BQ1254" s="38"/>
      <c r="BR1254" s="38"/>
      <c r="BS1254" s="38"/>
      <c r="BT1254" s="38"/>
      <c r="BU1254" s="38"/>
      <c r="BV1254" s="38"/>
      <c r="BW1254" s="38"/>
      <c r="BX1254" s="38"/>
      <c r="BY1254" s="38"/>
      <c r="BZ1254" s="38"/>
      <c r="CA1254" s="38"/>
      <c r="CB1254" s="38"/>
      <c r="CC1254" s="38"/>
      <c r="CD1254" s="38"/>
      <c r="CE1254" s="38"/>
      <c r="CF1254" s="38"/>
      <c r="CG1254" s="38"/>
      <c r="CH1254" s="38"/>
      <c r="CI1254" s="38"/>
      <c r="CJ1254" s="38"/>
      <c r="CK1254" s="38"/>
      <c r="CL1254" s="38"/>
      <c r="CM1254" s="38"/>
      <c r="CN1254" s="38"/>
      <c r="CO1254" s="38"/>
    </row>
    <row r="1255" spans="1:93" s="95" customFormat="1" ht="13.5">
      <c r="A1255" s="130" t="s">
        <v>1002</v>
      </c>
      <c r="B1255" s="61">
        <v>619</v>
      </c>
      <c r="C1255" s="61">
        <v>731</v>
      </c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8"/>
      <c r="BU1255" s="38"/>
      <c r="BV1255" s="38"/>
      <c r="BW1255" s="38"/>
      <c r="BX1255" s="38"/>
      <c r="BY1255" s="38"/>
      <c r="BZ1255" s="38"/>
      <c r="CA1255" s="38"/>
      <c r="CB1255" s="38"/>
      <c r="CC1255" s="38"/>
      <c r="CD1255" s="38"/>
      <c r="CE1255" s="38"/>
      <c r="CF1255" s="38"/>
      <c r="CG1255" s="38"/>
      <c r="CH1255" s="38"/>
      <c r="CI1255" s="38"/>
      <c r="CJ1255" s="38"/>
      <c r="CK1255" s="38"/>
      <c r="CL1255" s="38"/>
      <c r="CM1255" s="38"/>
      <c r="CN1255" s="38"/>
      <c r="CO1255" s="38"/>
    </row>
    <row r="1256" spans="1:93" s="95" customFormat="1" ht="13.5" hidden="1">
      <c r="A1256" s="130" t="s">
        <v>1014</v>
      </c>
      <c r="B1256" s="61"/>
      <c r="C1256" s="61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8"/>
      <c r="BQ1256" s="38"/>
      <c r="BR1256" s="38"/>
      <c r="BS1256" s="38"/>
      <c r="BT1256" s="38"/>
      <c r="BU1256" s="38"/>
      <c r="BV1256" s="38"/>
      <c r="BW1256" s="38"/>
      <c r="BX1256" s="38"/>
      <c r="BY1256" s="38"/>
      <c r="BZ1256" s="38"/>
      <c r="CA1256" s="38"/>
      <c r="CB1256" s="38"/>
      <c r="CC1256" s="38"/>
      <c r="CD1256" s="38"/>
      <c r="CE1256" s="38"/>
      <c r="CF1256" s="38"/>
      <c r="CG1256" s="38"/>
      <c r="CH1256" s="38"/>
      <c r="CI1256" s="38"/>
      <c r="CJ1256" s="38"/>
      <c r="CK1256" s="38"/>
      <c r="CL1256" s="38"/>
      <c r="CM1256" s="38"/>
      <c r="CN1256" s="38"/>
      <c r="CO1256" s="38"/>
    </row>
    <row r="1257" spans="1:93" s="95" customFormat="1" ht="13.5" hidden="1">
      <c r="A1257" s="130" t="s">
        <v>1004</v>
      </c>
      <c r="B1257" s="61"/>
      <c r="C1257" s="61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8"/>
      <c r="BS1257" s="38"/>
      <c r="BT1257" s="38"/>
      <c r="BU1257" s="38"/>
      <c r="BV1257" s="38"/>
      <c r="BW1257" s="38"/>
      <c r="BX1257" s="38"/>
      <c r="BY1257" s="38"/>
      <c r="BZ1257" s="38"/>
      <c r="CA1257" s="38"/>
      <c r="CB1257" s="38"/>
      <c r="CC1257" s="38"/>
      <c r="CD1257" s="38"/>
      <c r="CE1257" s="38"/>
      <c r="CF1257" s="38"/>
      <c r="CG1257" s="38"/>
      <c r="CH1257" s="38"/>
      <c r="CI1257" s="38"/>
      <c r="CJ1257" s="38"/>
      <c r="CK1257" s="38"/>
      <c r="CL1257" s="38"/>
      <c r="CM1257" s="38"/>
      <c r="CN1257" s="38"/>
      <c r="CO1257" s="38"/>
    </row>
    <row r="1258" spans="1:93" s="95" customFormat="1" ht="13.5" hidden="1">
      <c r="A1258" s="130" t="s">
        <v>1015</v>
      </c>
      <c r="B1258" s="61"/>
      <c r="C1258" s="61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8"/>
      <c r="BQ1258" s="38"/>
      <c r="BR1258" s="38"/>
      <c r="BS1258" s="38"/>
      <c r="BT1258" s="38"/>
      <c r="BU1258" s="38"/>
      <c r="BV1258" s="38"/>
      <c r="BW1258" s="38"/>
      <c r="BX1258" s="38"/>
      <c r="BY1258" s="38"/>
      <c r="BZ1258" s="38"/>
      <c r="CA1258" s="38"/>
      <c r="CB1258" s="38"/>
      <c r="CC1258" s="38"/>
      <c r="CD1258" s="38"/>
      <c r="CE1258" s="38"/>
      <c r="CF1258" s="38"/>
      <c r="CG1258" s="38"/>
      <c r="CH1258" s="38"/>
      <c r="CI1258" s="38"/>
      <c r="CJ1258" s="38"/>
      <c r="CK1258" s="38"/>
      <c r="CL1258" s="38"/>
      <c r="CM1258" s="38"/>
      <c r="CN1258" s="38"/>
      <c r="CO1258" s="38"/>
    </row>
    <row r="1259" spans="1:93" s="95" customFormat="1" ht="13.5" hidden="1">
      <c r="A1259" s="130" t="s">
        <v>1016</v>
      </c>
      <c r="B1259" s="61"/>
      <c r="C1259" s="61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8"/>
      <c r="BU1259" s="38"/>
      <c r="BV1259" s="38"/>
      <c r="BW1259" s="38"/>
      <c r="BX1259" s="38"/>
      <c r="BY1259" s="38"/>
      <c r="BZ1259" s="38"/>
      <c r="CA1259" s="38"/>
      <c r="CB1259" s="38"/>
      <c r="CC1259" s="38"/>
      <c r="CD1259" s="38"/>
      <c r="CE1259" s="38"/>
      <c r="CF1259" s="38"/>
      <c r="CG1259" s="38"/>
      <c r="CH1259" s="38"/>
      <c r="CI1259" s="38"/>
      <c r="CJ1259" s="38"/>
      <c r="CK1259" s="38"/>
      <c r="CL1259" s="38"/>
      <c r="CM1259" s="38"/>
      <c r="CN1259" s="38"/>
      <c r="CO1259" s="38"/>
    </row>
    <row r="1260" spans="1:93" s="94" customFormat="1" ht="13.5" hidden="1">
      <c r="A1260" s="129" t="s">
        <v>1017</v>
      </c>
      <c r="B1260" s="57"/>
      <c r="C1260" s="57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8"/>
      <c r="BS1260" s="38"/>
      <c r="BT1260" s="38"/>
      <c r="BU1260" s="38"/>
      <c r="BV1260" s="38"/>
      <c r="BW1260" s="38"/>
      <c r="BX1260" s="38"/>
      <c r="BY1260" s="38"/>
      <c r="BZ1260" s="38"/>
      <c r="CA1260" s="38"/>
      <c r="CB1260" s="38"/>
      <c r="CC1260" s="38"/>
      <c r="CD1260" s="38"/>
      <c r="CE1260" s="38"/>
      <c r="CF1260" s="38"/>
      <c r="CG1260" s="38"/>
      <c r="CH1260" s="38"/>
      <c r="CI1260" s="38"/>
      <c r="CJ1260" s="38"/>
      <c r="CK1260" s="38"/>
      <c r="CL1260" s="38"/>
      <c r="CM1260" s="38"/>
      <c r="CN1260" s="38"/>
      <c r="CO1260" s="38"/>
    </row>
    <row r="1261" spans="1:93" s="95" customFormat="1" ht="13.5" hidden="1">
      <c r="A1261" s="130" t="s">
        <v>1002</v>
      </c>
      <c r="B1261" s="61"/>
      <c r="C1261" s="61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8"/>
      <c r="BS1261" s="38"/>
      <c r="BT1261" s="38"/>
      <c r="BU1261" s="38"/>
      <c r="BV1261" s="38"/>
      <c r="BW1261" s="38"/>
      <c r="BX1261" s="38"/>
      <c r="BY1261" s="38"/>
      <c r="BZ1261" s="38"/>
      <c r="CA1261" s="38"/>
      <c r="CB1261" s="38"/>
      <c r="CC1261" s="38"/>
      <c r="CD1261" s="38"/>
      <c r="CE1261" s="38"/>
      <c r="CF1261" s="38"/>
      <c r="CG1261" s="38"/>
      <c r="CH1261" s="38"/>
      <c r="CI1261" s="38"/>
      <c r="CJ1261" s="38"/>
      <c r="CK1261" s="38"/>
      <c r="CL1261" s="38"/>
      <c r="CM1261" s="38"/>
      <c r="CN1261" s="38"/>
      <c r="CO1261" s="38"/>
    </row>
    <row r="1262" spans="1:93" s="95" customFormat="1" ht="13.5" hidden="1">
      <c r="A1262" s="130" t="s">
        <v>1003</v>
      </c>
      <c r="B1262" s="61"/>
      <c r="C1262" s="61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8"/>
      <c r="BU1262" s="38"/>
      <c r="BV1262" s="38"/>
      <c r="BW1262" s="38"/>
      <c r="BX1262" s="38"/>
      <c r="BY1262" s="38"/>
      <c r="BZ1262" s="38"/>
      <c r="CA1262" s="38"/>
      <c r="CB1262" s="38"/>
      <c r="CC1262" s="38"/>
      <c r="CD1262" s="38"/>
      <c r="CE1262" s="38"/>
      <c r="CF1262" s="38"/>
      <c r="CG1262" s="38"/>
      <c r="CH1262" s="38"/>
      <c r="CI1262" s="38"/>
      <c r="CJ1262" s="38"/>
      <c r="CK1262" s="38"/>
      <c r="CL1262" s="38"/>
      <c r="CM1262" s="38"/>
      <c r="CN1262" s="38"/>
      <c r="CO1262" s="38"/>
    </row>
    <row r="1263" spans="1:93" s="95" customFormat="1" ht="13.5" hidden="1">
      <c r="A1263" s="130" t="s">
        <v>1004</v>
      </c>
      <c r="B1263" s="61"/>
      <c r="C1263" s="61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  <c r="CC1263" s="38"/>
      <c r="CD1263" s="38"/>
      <c r="CE1263" s="38"/>
      <c r="CF1263" s="38"/>
      <c r="CG1263" s="38"/>
      <c r="CH1263" s="38"/>
      <c r="CI1263" s="38"/>
      <c r="CJ1263" s="38"/>
      <c r="CK1263" s="38"/>
      <c r="CL1263" s="38"/>
      <c r="CM1263" s="38"/>
      <c r="CN1263" s="38"/>
      <c r="CO1263" s="38"/>
    </row>
    <row r="1264" spans="1:93" s="95" customFormat="1" ht="13.5" hidden="1">
      <c r="A1264" s="130" t="s">
        <v>1018</v>
      </c>
      <c r="B1264" s="61"/>
      <c r="C1264" s="61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8"/>
      <c r="BS1264" s="38"/>
      <c r="BT1264" s="38"/>
      <c r="BU1264" s="38"/>
      <c r="BV1264" s="38"/>
      <c r="BW1264" s="38"/>
      <c r="BX1264" s="38"/>
      <c r="BY1264" s="38"/>
      <c r="BZ1264" s="38"/>
      <c r="CA1264" s="38"/>
      <c r="CB1264" s="38"/>
      <c r="CC1264" s="38"/>
      <c r="CD1264" s="38"/>
      <c r="CE1264" s="38"/>
      <c r="CF1264" s="38"/>
      <c r="CG1264" s="38"/>
      <c r="CH1264" s="38"/>
      <c r="CI1264" s="38"/>
      <c r="CJ1264" s="38"/>
      <c r="CK1264" s="38"/>
      <c r="CL1264" s="38"/>
      <c r="CM1264" s="38"/>
      <c r="CN1264" s="38"/>
      <c r="CO1264" s="38"/>
    </row>
    <row r="1265" spans="1:93" s="95" customFormat="1" ht="13.5" hidden="1">
      <c r="A1265" s="130" t="s">
        <v>1019</v>
      </c>
      <c r="B1265" s="61"/>
      <c r="C1265" s="61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8"/>
      <c r="BU1265" s="38"/>
      <c r="BV1265" s="38"/>
      <c r="BW1265" s="38"/>
      <c r="BX1265" s="38"/>
      <c r="BY1265" s="38"/>
      <c r="BZ1265" s="38"/>
      <c r="CA1265" s="38"/>
      <c r="CB1265" s="38"/>
      <c r="CC1265" s="38"/>
      <c r="CD1265" s="38"/>
      <c r="CE1265" s="38"/>
      <c r="CF1265" s="38"/>
      <c r="CG1265" s="38"/>
      <c r="CH1265" s="38"/>
      <c r="CI1265" s="38"/>
      <c r="CJ1265" s="38"/>
      <c r="CK1265" s="38"/>
      <c r="CL1265" s="38"/>
      <c r="CM1265" s="38"/>
      <c r="CN1265" s="38"/>
      <c r="CO1265" s="38"/>
    </row>
    <row r="1266" spans="1:93" s="94" customFormat="1" ht="13.5" hidden="1">
      <c r="A1266" s="129" t="s">
        <v>1020</v>
      </c>
      <c r="B1266" s="57"/>
      <c r="C1266" s="57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8"/>
      <c r="BU1266" s="38"/>
      <c r="BV1266" s="38"/>
      <c r="BW1266" s="38"/>
      <c r="BX1266" s="38"/>
      <c r="BY1266" s="38"/>
      <c r="BZ1266" s="38"/>
      <c r="CA1266" s="38"/>
      <c r="CB1266" s="38"/>
      <c r="CC1266" s="38"/>
      <c r="CD1266" s="38"/>
      <c r="CE1266" s="38"/>
      <c r="CF1266" s="38"/>
      <c r="CG1266" s="38"/>
      <c r="CH1266" s="38"/>
      <c r="CI1266" s="38"/>
      <c r="CJ1266" s="38"/>
      <c r="CK1266" s="38"/>
      <c r="CL1266" s="38"/>
      <c r="CM1266" s="38"/>
      <c r="CN1266" s="38"/>
      <c r="CO1266" s="38"/>
    </row>
    <row r="1267" spans="1:93" s="95" customFormat="1" ht="13.5" hidden="1">
      <c r="A1267" s="130" t="s">
        <v>1002</v>
      </c>
      <c r="B1267" s="61"/>
      <c r="C1267" s="61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  <c r="CC1267" s="38"/>
      <c r="CD1267" s="38"/>
      <c r="CE1267" s="38"/>
      <c r="CF1267" s="38"/>
      <c r="CG1267" s="38"/>
      <c r="CH1267" s="38"/>
      <c r="CI1267" s="38"/>
      <c r="CJ1267" s="38"/>
      <c r="CK1267" s="38"/>
      <c r="CL1267" s="38"/>
      <c r="CM1267" s="38"/>
      <c r="CN1267" s="38"/>
      <c r="CO1267" s="38"/>
    </row>
    <row r="1268" spans="1:93" s="95" customFormat="1" ht="13.5" hidden="1">
      <c r="A1268" s="130" t="s">
        <v>1003</v>
      </c>
      <c r="B1268" s="61"/>
      <c r="C1268" s="61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8"/>
      <c r="BU1268" s="38"/>
      <c r="BV1268" s="38"/>
      <c r="BW1268" s="38"/>
      <c r="BX1268" s="38"/>
      <c r="BY1268" s="38"/>
      <c r="BZ1268" s="38"/>
      <c r="CA1268" s="38"/>
      <c r="CB1268" s="38"/>
      <c r="CC1268" s="38"/>
      <c r="CD1268" s="38"/>
      <c r="CE1268" s="38"/>
      <c r="CF1268" s="38"/>
      <c r="CG1268" s="38"/>
      <c r="CH1268" s="38"/>
      <c r="CI1268" s="38"/>
      <c r="CJ1268" s="38"/>
      <c r="CK1268" s="38"/>
      <c r="CL1268" s="38"/>
      <c r="CM1268" s="38"/>
      <c r="CN1268" s="38"/>
      <c r="CO1268" s="38"/>
    </row>
    <row r="1269" spans="1:93" s="95" customFormat="1" ht="13.5" hidden="1">
      <c r="A1269" s="130" t="s">
        <v>1004</v>
      </c>
      <c r="B1269" s="61"/>
      <c r="C1269" s="61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8"/>
      <c r="BS1269" s="38"/>
      <c r="BT1269" s="38"/>
      <c r="BU1269" s="38"/>
      <c r="BV1269" s="38"/>
      <c r="BW1269" s="38"/>
      <c r="BX1269" s="38"/>
      <c r="BY1269" s="38"/>
      <c r="BZ1269" s="38"/>
      <c r="CA1269" s="38"/>
      <c r="CB1269" s="38"/>
      <c r="CC1269" s="38"/>
      <c r="CD1269" s="38"/>
      <c r="CE1269" s="38"/>
      <c r="CF1269" s="38"/>
      <c r="CG1269" s="38"/>
      <c r="CH1269" s="38"/>
      <c r="CI1269" s="38"/>
      <c r="CJ1269" s="38"/>
      <c r="CK1269" s="38"/>
      <c r="CL1269" s="38"/>
      <c r="CM1269" s="38"/>
      <c r="CN1269" s="38"/>
      <c r="CO1269" s="38"/>
    </row>
    <row r="1270" spans="1:93" s="95" customFormat="1" ht="13.5" hidden="1">
      <c r="A1270" s="130" t="s">
        <v>1021</v>
      </c>
      <c r="B1270" s="61"/>
      <c r="C1270" s="61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  <c r="CC1270" s="38"/>
      <c r="CD1270" s="38"/>
      <c r="CE1270" s="38"/>
      <c r="CF1270" s="38"/>
      <c r="CG1270" s="38"/>
      <c r="CH1270" s="38"/>
      <c r="CI1270" s="38"/>
      <c r="CJ1270" s="38"/>
      <c r="CK1270" s="38"/>
      <c r="CL1270" s="38"/>
      <c r="CM1270" s="38"/>
      <c r="CN1270" s="38"/>
      <c r="CO1270" s="38"/>
    </row>
    <row r="1271" spans="1:93" s="95" customFormat="1" ht="13.5" hidden="1">
      <c r="A1271" s="130" t="s">
        <v>1022</v>
      </c>
      <c r="B1271" s="61"/>
      <c r="C1271" s="61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8"/>
      <c r="BU1271" s="38"/>
      <c r="BV1271" s="38"/>
      <c r="BW1271" s="38"/>
      <c r="BX1271" s="38"/>
      <c r="BY1271" s="38"/>
      <c r="BZ1271" s="38"/>
      <c r="CA1271" s="38"/>
      <c r="CB1271" s="38"/>
      <c r="CC1271" s="38"/>
      <c r="CD1271" s="38"/>
      <c r="CE1271" s="38"/>
      <c r="CF1271" s="38"/>
      <c r="CG1271" s="38"/>
      <c r="CH1271" s="38"/>
      <c r="CI1271" s="38"/>
      <c r="CJ1271" s="38"/>
      <c r="CK1271" s="38"/>
      <c r="CL1271" s="38"/>
      <c r="CM1271" s="38"/>
      <c r="CN1271" s="38"/>
      <c r="CO1271" s="38"/>
    </row>
    <row r="1272" spans="1:93" s="95" customFormat="1" ht="13.5" hidden="1">
      <c r="A1272" s="130" t="s">
        <v>1011</v>
      </c>
      <c r="B1272" s="61"/>
      <c r="C1272" s="61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8"/>
      <c r="BS1272" s="38"/>
      <c r="BT1272" s="38"/>
      <c r="BU1272" s="38"/>
      <c r="BV1272" s="38"/>
      <c r="BW1272" s="38"/>
      <c r="BX1272" s="38"/>
      <c r="BY1272" s="38"/>
      <c r="BZ1272" s="38"/>
      <c r="CA1272" s="38"/>
      <c r="CB1272" s="38"/>
      <c r="CC1272" s="38"/>
      <c r="CD1272" s="38"/>
      <c r="CE1272" s="38"/>
      <c r="CF1272" s="38"/>
      <c r="CG1272" s="38"/>
      <c r="CH1272" s="38"/>
      <c r="CI1272" s="38"/>
      <c r="CJ1272" s="38"/>
      <c r="CK1272" s="38"/>
      <c r="CL1272" s="38"/>
      <c r="CM1272" s="38"/>
      <c r="CN1272" s="38"/>
      <c r="CO1272" s="38"/>
    </row>
    <row r="1273" spans="1:93" s="95" customFormat="1" ht="13.5" hidden="1">
      <c r="A1273" s="130" t="s">
        <v>1023</v>
      </c>
      <c r="B1273" s="61"/>
      <c r="C1273" s="61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8"/>
      <c r="BS1273" s="38"/>
      <c r="BT1273" s="38"/>
      <c r="BU1273" s="38"/>
      <c r="BV1273" s="38"/>
      <c r="BW1273" s="38"/>
      <c r="BX1273" s="38"/>
      <c r="BY1273" s="38"/>
      <c r="BZ1273" s="38"/>
      <c r="CA1273" s="38"/>
      <c r="CB1273" s="38"/>
      <c r="CC1273" s="38"/>
      <c r="CD1273" s="38"/>
      <c r="CE1273" s="38"/>
      <c r="CF1273" s="38"/>
      <c r="CG1273" s="38"/>
      <c r="CH1273" s="38"/>
      <c r="CI1273" s="38"/>
      <c r="CJ1273" s="38"/>
      <c r="CK1273" s="38"/>
      <c r="CL1273" s="38"/>
      <c r="CM1273" s="38"/>
      <c r="CN1273" s="38"/>
      <c r="CO1273" s="38"/>
    </row>
    <row r="1274" spans="1:93" s="94" customFormat="1" ht="13.5" hidden="1">
      <c r="A1274" s="129" t="s">
        <v>1024</v>
      </c>
      <c r="B1274" s="57"/>
      <c r="C1274" s="57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8"/>
      <c r="BU1274" s="38"/>
      <c r="BV1274" s="38"/>
      <c r="BW1274" s="38"/>
      <c r="BX1274" s="38"/>
      <c r="BY1274" s="38"/>
      <c r="BZ1274" s="38"/>
      <c r="CA1274" s="38"/>
      <c r="CB1274" s="38"/>
      <c r="CC1274" s="38"/>
      <c r="CD1274" s="38"/>
      <c r="CE1274" s="38"/>
      <c r="CF1274" s="38"/>
      <c r="CG1274" s="38"/>
      <c r="CH1274" s="38"/>
      <c r="CI1274" s="38"/>
      <c r="CJ1274" s="38"/>
      <c r="CK1274" s="38"/>
      <c r="CL1274" s="38"/>
      <c r="CM1274" s="38"/>
      <c r="CN1274" s="38"/>
      <c r="CO1274" s="38"/>
    </row>
    <row r="1275" spans="1:93" s="95" customFormat="1" ht="13.5" hidden="1">
      <c r="A1275" s="130" t="s">
        <v>1002</v>
      </c>
      <c r="B1275" s="61"/>
      <c r="C1275" s="61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8"/>
      <c r="BS1275" s="38"/>
      <c r="BT1275" s="38"/>
      <c r="BU1275" s="38"/>
      <c r="BV1275" s="38"/>
      <c r="BW1275" s="38"/>
      <c r="BX1275" s="38"/>
      <c r="BY1275" s="38"/>
      <c r="BZ1275" s="38"/>
      <c r="CA1275" s="38"/>
      <c r="CB1275" s="38"/>
      <c r="CC1275" s="38"/>
      <c r="CD1275" s="38"/>
      <c r="CE1275" s="38"/>
      <c r="CF1275" s="38"/>
      <c r="CG1275" s="38"/>
      <c r="CH1275" s="38"/>
      <c r="CI1275" s="38"/>
      <c r="CJ1275" s="38"/>
      <c r="CK1275" s="38"/>
      <c r="CL1275" s="38"/>
      <c r="CM1275" s="38"/>
      <c r="CN1275" s="38"/>
      <c r="CO1275" s="38"/>
    </row>
    <row r="1276" spans="1:93" s="95" customFormat="1" ht="13.5" hidden="1">
      <c r="A1276" s="130" t="s">
        <v>1003</v>
      </c>
      <c r="B1276" s="61"/>
      <c r="C1276" s="61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  <c r="CC1276" s="38"/>
      <c r="CD1276" s="38"/>
      <c r="CE1276" s="38"/>
      <c r="CF1276" s="38"/>
      <c r="CG1276" s="38"/>
      <c r="CH1276" s="38"/>
      <c r="CI1276" s="38"/>
      <c r="CJ1276" s="38"/>
      <c r="CK1276" s="38"/>
      <c r="CL1276" s="38"/>
      <c r="CM1276" s="38"/>
      <c r="CN1276" s="38"/>
      <c r="CO1276" s="38"/>
    </row>
    <row r="1277" spans="1:93" s="95" customFormat="1" ht="13.5" hidden="1">
      <c r="A1277" s="130" t="s">
        <v>1004</v>
      </c>
      <c r="B1277" s="61"/>
      <c r="C1277" s="61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8"/>
      <c r="BS1277" s="38"/>
      <c r="BT1277" s="38"/>
      <c r="BU1277" s="38"/>
      <c r="BV1277" s="38"/>
      <c r="BW1277" s="38"/>
      <c r="BX1277" s="38"/>
      <c r="BY1277" s="38"/>
      <c r="BZ1277" s="38"/>
      <c r="CA1277" s="38"/>
      <c r="CB1277" s="38"/>
      <c r="CC1277" s="38"/>
      <c r="CD1277" s="38"/>
      <c r="CE1277" s="38"/>
      <c r="CF1277" s="38"/>
      <c r="CG1277" s="38"/>
      <c r="CH1277" s="38"/>
      <c r="CI1277" s="38"/>
      <c r="CJ1277" s="38"/>
      <c r="CK1277" s="38"/>
      <c r="CL1277" s="38"/>
      <c r="CM1277" s="38"/>
      <c r="CN1277" s="38"/>
      <c r="CO1277" s="38"/>
    </row>
    <row r="1278" spans="1:93" s="95" customFormat="1" ht="13.5" hidden="1">
      <c r="A1278" s="130" t="s">
        <v>1025</v>
      </c>
      <c r="B1278" s="61"/>
      <c r="C1278" s="61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8"/>
      <c r="BS1278" s="38"/>
      <c r="BT1278" s="38"/>
      <c r="BU1278" s="38"/>
      <c r="BV1278" s="38"/>
      <c r="BW1278" s="38"/>
      <c r="BX1278" s="38"/>
      <c r="BY1278" s="38"/>
      <c r="BZ1278" s="38"/>
      <c r="CA1278" s="38"/>
      <c r="CB1278" s="38"/>
      <c r="CC1278" s="38"/>
      <c r="CD1278" s="38"/>
      <c r="CE1278" s="38"/>
      <c r="CF1278" s="38"/>
      <c r="CG1278" s="38"/>
      <c r="CH1278" s="38"/>
      <c r="CI1278" s="38"/>
      <c r="CJ1278" s="38"/>
      <c r="CK1278" s="38"/>
      <c r="CL1278" s="38"/>
      <c r="CM1278" s="38"/>
      <c r="CN1278" s="38"/>
      <c r="CO1278" s="38"/>
    </row>
    <row r="1279" spans="1:93" s="95" customFormat="1" ht="13.5" hidden="1">
      <c r="A1279" s="130" t="s">
        <v>1026</v>
      </c>
      <c r="B1279" s="61"/>
      <c r="C1279" s="61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8"/>
      <c r="BU1279" s="38"/>
      <c r="BV1279" s="38"/>
      <c r="BW1279" s="38"/>
      <c r="BX1279" s="38"/>
      <c r="BY1279" s="38"/>
      <c r="BZ1279" s="38"/>
      <c r="CA1279" s="38"/>
      <c r="CB1279" s="38"/>
      <c r="CC1279" s="38"/>
      <c r="CD1279" s="38"/>
      <c r="CE1279" s="38"/>
      <c r="CF1279" s="38"/>
      <c r="CG1279" s="38"/>
      <c r="CH1279" s="38"/>
      <c r="CI1279" s="38"/>
      <c r="CJ1279" s="38"/>
      <c r="CK1279" s="38"/>
      <c r="CL1279" s="38"/>
      <c r="CM1279" s="38"/>
      <c r="CN1279" s="38"/>
      <c r="CO1279" s="38"/>
    </row>
    <row r="1280" spans="1:93" s="95" customFormat="1" ht="13.5" hidden="1">
      <c r="A1280" s="130" t="s">
        <v>1027</v>
      </c>
      <c r="B1280" s="61"/>
      <c r="C1280" s="61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8"/>
      <c r="BU1280" s="38"/>
      <c r="BV1280" s="38"/>
      <c r="BW1280" s="38"/>
      <c r="BX1280" s="38"/>
      <c r="BY1280" s="38"/>
      <c r="BZ1280" s="38"/>
      <c r="CA1280" s="38"/>
      <c r="CB1280" s="38"/>
      <c r="CC1280" s="38"/>
      <c r="CD1280" s="38"/>
      <c r="CE1280" s="38"/>
      <c r="CF1280" s="38"/>
      <c r="CG1280" s="38"/>
      <c r="CH1280" s="38"/>
      <c r="CI1280" s="38"/>
      <c r="CJ1280" s="38"/>
      <c r="CK1280" s="38"/>
      <c r="CL1280" s="38"/>
      <c r="CM1280" s="38"/>
      <c r="CN1280" s="38"/>
      <c r="CO1280" s="38"/>
    </row>
    <row r="1281" spans="1:93" s="95" customFormat="1" ht="13.5" hidden="1">
      <c r="A1281" s="130" t="s">
        <v>1028</v>
      </c>
      <c r="B1281" s="61"/>
      <c r="C1281" s="61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8"/>
      <c r="BS1281" s="38"/>
      <c r="BT1281" s="38"/>
      <c r="BU1281" s="38"/>
      <c r="BV1281" s="38"/>
      <c r="BW1281" s="38"/>
      <c r="BX1281" s="38"/>
      <c r="BY1281" s="38"/>
      <c r="BZ1281" s="38"/>
      <c r="CA1281" s="38"/>
      <c r="CB1281" s="38"/>
      <c r="CC1281" s="38"/>
      <c r="CD1281" s="38"/>
      <c r="CE1281" s="38"/>
      <c r="CF1281" s="38"/>
      <c r="CG1281" s="38"/>
      <c r="CH1281" s="38"/>
      <c r="CI1281" s="38"/>
      <c r="CJ1281" s="38"/>
      <c r="CK1281" s="38"/>
      <c r="CL1281" s="38"/>
      <c r="CM1281" s="38"/>
      <c r="CN1281" s="38"/>
      <c r="CO1281" s="38"/>
    </row>
    <row r="1282" spans="1:93" s="95" customFormat="1" ht="13.5" hidden="1">
      <c r="A1282" s="130" t="s">
        <v>1029</v>
      </c>
      <c r="B1282" s="61"/>
      <c r="C1282" s="61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8"/>
      <c r="BU1282" s="38"/>
      <c r="BV1282" s="38"/>
      <c r="BW1282" s="38"/>
      <c r="BX1282" s="38"/>
      <c r="BY1282" s="38"/>
      <c r="BZ1282" s="38"/>
      <c r="CA1282" s="38"/>
      <c r="CB1282" s="38"/>
      <c r="CC1282" s="38"/>
      <c r="CD1282" s="38"/>
      <c r="CE1282" s="38"/>
      <c r="CF1282" s="38"/>
      <c r="CG1282" s="38"/>
      <c r="CH1282" s="38"/>
      <c r="CI1282" s="38"/>
      <c r="CJ1282" s="38"/>
      <c r="CK1282" s="38"/>
      <c r="CL1282" s="38"/>
      <c r="CM1282" s="38"/>
      <c r="CN1282" s="38"/>
      <c r="CO1282" s="38"/>
    </row>
    <row r="1283" spans="1:93" s="95" customFormat="1" ht="13.5" hidden="1">
      <c r="A1283" s="130" t="s">
        <v>1030</v>
      </c>
      <c r="B1283" s="61"/>
      <c r="C1283" s="61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8"/>
      <c r="BS1283" s="38"/>
      <c r="BT1283" s="38"/>
      <c r="BU1283" s="38"/>
      <c r="BV1283" s="38"/>
      <c r="BW1283" s="38"/>
      <c r="BX1283" s="38"/>
      <c r="BY1283" s="38"/>
      <c r="BZ1283" s="38"/>
      <c r="CA1283" s="38"/>
      <c r="CB1283" s="38"/>
      <c r="CC1283" s="38"/>
      <c r="CD1283" s="38"/>
      <c r="CE1283" s="38"/>
      <c r="CF1283" s="38"/>
      <c r="CG1283" s="38"/>
      <c r="CH1283" s="38"/>
      <c r="CI1283" s="38"/>
      <c r="CJ1283" s="38"/>
      <c r="CK1283" s="38"/>
      <c r="CL1283" s="38"/>
      <c r="CM1283" s="38"/>
      <c r="CN1283" s="38"/>
      <c r="CO1283" s="38"/>
    </row>
    <row r="1284" spans="1:93" s="95" customFormat="1" ht="13.5" hidden="1">
      <c r="A1284" s="130" t="s">
        <v>1031</v>
      </c>
      <c r="B1284" s="61"/>
      <c r="C1284" s="61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  <c r="CC1284" s="38"/>
      <c r="CD1284" s="38"/>
      <c r="CE1284" s="38"/>
      <c r="CF1284" s="38"/>
      <c r="CG1284" s="38"/>
      <c r="CH1284" s="38"/>
      <c r="CI1284" s="38"/>
      <c r="CJ1284" s="38"/>
      <c r="CK1284" s="38"/>
      <c r="CL1284" s="38"/>
      <c r="CM1284" s="38"/>
      <c r="CN1284" s="38"/>
      <c r="CO1284" s="38"/>
    </row>
    <row r="1285" spans="1:93" s="95" customFormat="1" ht="13.5" hidden="1">
      <c r="A1285" s="130" t="s">
        <v>1032</v>
      </c>
      <c r="B1285" s="61"/>
      <c r="C1285" s="61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8"/>
      <c r="BU1285" s="38"/>
      <c r="BV1285" s="38"/>
      <c r="BW1285" s="38"/>
      <c r="BX1285" s="38"/>
      <c r="BY1285" s="38"/>
      <c r="BZ1285" s="38"/>
      <c r="CA1285" s="38"/>
      <c r="CB1285" s="38"/>
      <c r="CC1285" s="38"/>
      <c r="CD1285" s="38"/>
      <c r="CE1285" s="38"/>
      <c r="CF1285" s="38"/>
      <c r="CG1285" s="38"/>
      <c r="CH1285" s="38"/>
      <c r="CI1285" s="38"/>
      <c r="CJ1285" s="38"/>
      <c r="CK1285" s="38"/>
      <c r="CL1285" s="38"/>
      <c r="CM1285" s="38"/>
      <c r="CN1285" s="38"/>
      <c r="CO1285" s="38"/>
    </row>
    <row r="1286" spans="1:93" s="95" customFormat="1" ht="13.5" hidden="1">
      <c r="A1286" s="130" t="s">
        <v>1033</v>
      </c>
      <c r="B1286" s="61"/>
      <c r="C1286" s="61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8"/>
      <c r="BS1286" s="38"/>
      <c r="BT1286" s="38"/>
      <c r="BU1286" s="38"/>
      <c r="BV1286" s="38"/>
      <c r="BW1286" s="38"/>
      <c r="BX1286" s="38"/>
      <c r="BY1286" s="38"/>
      <c r="BZ1286" s="38"/>
      <c r="CA1286" s="38"/>
      <c r="CB1286" s="38"/>
      <c r="CC1286" s="38"/>
      <c r="CD1286" s="38"/>
      <c r="CE1286" s="38"/>
      <c r="CF1286" s="38"/>
      <c r="CG1286" s="38"/>
      <c r="CH1286" s="38"/>
      <c r="CI1286" s="38"/>
      <c r="CJ1286" s="38"/>
      <c r="CK1286" s="38"/>
      <c r="CL1286" s="38"/>
      <c r="CM1286" s="38"/>
      <c r="CN1286" s="38"/>
      <c r="CO1286" s="38"/>
    </row>
    <row r="1287" spans="1:93" s="94" customFormat="1" ht="13.5" hidden="1">
      <c r="A1287" s="129" t="s">
        <v>1034</v>
      </c>
      <c r="B1287" s="57"/>
      <c r="C1287" s="57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  <c r="CC1287" s="38"/>
      <c r="CD1287" s="38"/>
      <c r="CE1287" s="38"/>
      <c r="CF1287" s="38"/>
      <c r="CG1287" s="38"/>
      <c r="CH1287" s="38"/>
      <c r="CI1287" s="38"/>
      <c r="CJ1287" s="38"/>
      <c r="CK1287" s="38"/>
      <c r="CL1287" s="38"/>
      <c r="CM1287" s="38"/>
      <c r="CN1287" s="38"/>
      <c r="CO1287" s="38"/>
    </row>
    <row r="1288" spans="1:93" s="95" customFormat="1" ht="13.5" hidden="1">
      <c r="A1288" s="130" t="s">
        <v>1035</v>
      </c>
      <c r="B1288" s="61"/>
      <c r="C1288" s="61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8"/>
      <c r="BS1288" s="38"/>
      <c r="BT1288" s="38"/>
      <c r="BU1288" s="38"/>
      <c r="BV1288" s="38"/>
      <c r="BW1288" s="38"/>
      <c r="BX1288" s="38"/>
      <c r="BY1288" s="38"/>
      <c r="BZ1288" s="38"/>
      <c r="CA1288" s="38"/>
      <c r="CB1288" s="38"/>
      <c r="CC1288" s="38"/>
      <c r="CD1288" s="38"/>
      <c r="CE1288" s="38"/>
      <c r="CF1288" s="38"/>
      <c r="CG1288" s="38"/>
      <c r="CH1288" s="38"/>
      <c r="CI1288" s="38"/>
      <c r="CJ1288" s="38"/>
      <c r="CK1288" s="38"/>
      <c r="CL1288" s="38"/>
      <c r="CM1288" s="38"/>
      <c r="CN1288" s="38"/>
      <c r="CO1288" s="38"/>
    </row>
    <row r="1289" spans="1:93" s="95" customFormat="1" ht="13.5" hidden="1">
      <c r="A1289" s="130" t="s">
        <v>1036</v>
      </c>
      <c r="B1289" s="61"/>
      <c r="C1289" s="61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8"/>
      <c r="BU1289" s="38"/>
      <c r="BV1289" s="38"/>
      <c r="BW1289" s="38"/>
      <c r="BX1289" s="38"/>
      <c r="BY1289" s="38"/>
      <c r="BZ1289" s="38"/>
      <c r="CA1289" s="38"/>
      <c r="CB1289" s="38"/>
      <c r="CC1289" s="38"/>
      <c r="CD1289" s="38"/>
      <c r="CE1289" s="38"/>
      <c r="CF1289" s="38"/>
      <c r="CG1289" s="38"/>
      <c r="CH1289" s="38"/>
      <c r="CI1289" s="38"/>
      <c r="CJ1289" s="38"/>
      <c r="CK1289" s="38"/>
      <c r="CL1289" s="38"/>
      <c r="CM1289" s="38"/>
      <c r="CN1289" s="38"/>
      <c r="CO1289" s="38"/>
    </row>
    <row r="1290" spans="1:93" s="95" customFormat="1" ht="13.5" hidden="1">
      <c r="A1290" s="130" t="s">
        <v>1037</v>
      </c>
      <c r="B1290" s="61"/>
      <c r="C1290" s="61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8"/>
      <c r="BS1290" s="38"/>
      <c r="BT1290" s="38"/>
      <c r="BU1290" s="38"/>
      <c r="BV1290" s="38"/>
      <c r="BW1290" s="38"/>
      <c r="BX1290" s="38"/>
      <c r="BY1290" s="38"/>
      <c r="BZ1290" s="38"/>
      <c r="CA1290" s="38"/>
      <c r="CB1290" s="38"/>
      <c r="CC1290" s="38"/>
      <c r="CD1290" s="38"/>
      <c r="CE1290" s="38"/>
      <c r="CF1290" s="38"/>
      <c r="CG1290" s="38"/>
      <c r="CH1290" s="38"/>
      <c r="CI1290" s="38"/>
      <c r="CJ1290" s="38"/>
      <c r="CK1290" s="38"/>
      <c r="CL1290" s="38"/>
      <c r="CM1290" s="38"/>
      <c r="CN1290" s="38"/>
      <c r="CO1290" s="38"/>
    </row>
    <row r="1291" spans="1:93" s="94" customFormat="1" ht="13.5">
      <c r="A1291" s="129" t="s">
        <v>1038</v>
      </c>
      <c r="B1291" s="57">
        <v>232</v>
      </c>
      <c r="C1291" s="57">
        <v>232</v>
      </c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8"/>
      <c r="BU1291" s="38"/>
      <c r="BV1291" s="38"/>
      <c r="BW1291" s="38"/>
      <c r="BX1291" s="38"/>
      <c r="BY1291" s="38"/>
      <c r="BZ1291" s="38"/>
      <c r="CA1291" s="38"/>
      <c r="CB1291" s="38"/>
      <c r="CC1291" s="38"/>
      <c r="CD1291" s="38"/>
      <c r="CE1291" s="38"/>
      <c r="CF1291" s="38"/>
      <c r="CG1291" s="38"/>
      <c r="CH1291" s="38"/>
      <c r="CI1291" s="38"/>
      <c r="CJ1291" s="38"/>
      <c r="CK1291" s="38"/>
      <c r="CL1291" s="38"/>
      <c r="CM1291" s="38"/>
      <c r="CN1291" s="38"/>
      <c r="CO1291" s="38"/>
    </row>
    <row r="1292" spans="1:93" s="95" customFormat="1" ht="13.5" hidden="1">
      <c r="A1292" s="130" t="s">
        <v>1039</v>
      </c>
      <c r="B1292" s="61"/>
      <c r="C1292" s="61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  <c r="CC1292" s="38"/>
      <c r="CD1292" s="38"/>
      <c r="CE1292" s="38"/>
      <c r="CF1292" s="38"/>
      <c r="CG1292" s="38"/>
      <c r="CH1292" s="38"/>
      <c r="CI1292" s="38"/>
      <c r="CJ1292" s="38"/>
      <c r="CK1292" s="38"/>
      <c r="CL1292" s="38"/>
      <c r="CM1292" s="38"/>
      <c r="CN1292" s="38"/>
      <c r="CO1292" s="38"/>
    </row>
    <row r="1293" spans="1:93" s="95" customFormat="1" ht="13.5" hidden="1">
      <c r="A1293" s="130" t="s">
        <v>1040</v>
      </c>
      <c r="B1293" s="61"/>
      <c r="C1293" s="61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8"/>
      <c r="BS1293" s="38"/>
      <c r="BT1293" s="38"/>
      <c r="BU1293" s="38"/>
      <c r="BV1293" s="38"/>
      <c r="BW1293" s="38"/>
      <c r="BX1293" s="38"/>
      <c r="BY1293" s="38"/>
      <c r="BZ1293" s="38"/>
      <c r="CA1293" s="38"/>
      <c r="CB1293" s="38"/>
      <c r="CC1293" s="38"/>
      <c r="CD1293" s="38"/>
      <c r="CE1293" s="38"/>
      <c r="CF1293" s="38"/>
      <c r="CG1293" s="38"/>
      <c r="CH1293" s="38"/>
      <c r="CI1293" s="38"/>
      <c r="CJ1293" s="38"/>
      <c r="CK1293" s="38"/>
      <c r="CL1293" s="38"/>
      <c r="CM1293" s="38"/>
      <c r="CN1293" s="38"/>
      <c r="CO1293" s="38"/>
    </row>
    <row r="1294" spans="1:93" s="95" customFormat="1" ht="13.5">
      <c r="A1294" s="130" t="s">
        <v>1041</v>
      </c>
      <c r="B1294" s="61">
        <v>232</v>
      </c>
      <c r="C1294" s="61">
        <v>232</v>
      </c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8"/>
      <c r="BS1294" s="38"/>
      <c r="BT1294" s="38"/>
      <c r="BU1294" s="38"/>
      <c r="BV1294" s="38"/>
      <c r="BW1294" s="38"/>
      <c r="BX1294" s="38"/>
      <c r="BY1294" s="38"/>
      <c r="BZ1294" s="38"/>
      <c r="CA1294" s="38"/>
      <c r="CB1294" s="38"/>
      <c r="CC1294" s="38"/>
      <c r="CD1294" s="38"/>
      <c r="CE1294" s="38"/>
      <c r="CF1294" s="38"/>
      <c r="CG1294" s="38"/>
      <c r="CH1294" s="38"/>
      <c r="CI1294" s="38"/>
      <c r="CJ1294" s="38"/>
      <c r="CK1294" s="38"/>
      <c r="CL1294" s="38"/>
      <c r="CM1294" s="38"/>
      <c r="CN1294" s="38"/>
      <c r="CO1294" s="38"/>
    </row>
    <row r="1295" spans="1:93" s="95" customFormat="1" ht="13.5" hidden="1">
      <c r="A1295" s="130" t="s">
        <v>1042</v>
      </c>
      <c r="B1295" s="61"/>
      <c r="C1295" s="61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8"/>
      <c r="BS1295" s="38"/>
      <c r="BT1295" s="38"/>
      <c r="BU1295" s="38"/>
      <c r="BV1295" s="38"/>
      <c r="BW1295" s="38"/>
      <c r="BX1295" s="38"/>
      <c r="BY1295" s="38"/>
      <c r="BZ1295" s="38"/>
      <c r="CA1295" s="38"/>
      <c r="CB1295" s="38"/>
      <c r="CC1295" s="38"/>
      <c r="CD1295" s="38"/>
      <c r="CE1295" s="38"/>
      <c r="CF1295" s="38"/>
      <c r="CG1295" s="38"/>
      <c r="CH1295" s="38"/>
      <c r="CI1295" s="38"/>
      <c r="CJ1295" s="38"/>
      <c r="CK1295" s="38"/>
      <c r="CL1295" s="38"/>
      <c r="CM1295" s="38"/>
      <c r="CN1295" s="38"/>
      <c r="CO1295" s="38"/>
    </row>
    <row r="1296" spans="1:93" s="95" customFormat="1" ht="13.5" hidden="1">
      <c r="A1296" s="130" t="s">
        <v>1043</v>
      </c>
      <c r="B1296" s="61"/>
      <c r="C1296" s="61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8"/>
      <c r="BU1296" s="38"/>
      <c r="BV1296" s="38"/>
      <c r="BW1296" s="38"/>
      <c r="BX1296" s="38"/>
      <c r="BY1296" s="38"/>
      <c r="BZ1296" s="38"/>
      <c r="CA1296" s="38"/>
      <c r="CB1296" s="38"/>
      <c r="CC1296" s="38"/>
      <c r="CD1296" s="38"/>
      <c r="CE1296" s="38"/>
      <c r="CF1296" s="38"/>
      <c r="CG1296" s="38"/>
      <c r="CH1296" s="38"/>
      <c r="CI1296" s="38"/>
      <c r="CJ1296" s="38"/>
      <c r="CK1296" s="38"/>
      <c r="CL1296" s="38"/>
      <c r="CM1296" s="38"/>
      <c r="CN1296" s="38"/>
      <c r="CO1296" s="38"/>
    </row>
    <row r="1297" spans="1:93" s="94" customFormat="1" ht="13.5" hidden="1">
      <c r="A1297" s="129" t="s">
        <v>1044</v>
      </c>
      <c r="B1297" s="61"/>
      <c r="C1297" s="61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  <c r="CC1297" s="38"/>
      <c r="CD1297" s="38"/>
      <c r="CE1297" s="38"/>
      <c r="CF1297" s="38"/>
      <c r="CG1297" s="38"/>
      <c r="CH1297" s="38"/>
      <c r="CI1297" s="38"/>
      <c r="CJ1297" s="38"/>
      <c r="CK1297" s="38"/>
      <c r="CL1297" s="38"/>
      <c r="CM1297" s="38"/>
      <c r="CN1297" s="38"/>
      <c r="CO1297" s="38"/>
    </row>
    <row r="1298" spans="1:93" s="93" customFormat="1" ht="13.5">
      <c r="A1298" s="131" t="s">
        <v>1045</v>
      </c>
      <c r="B1298" s="61">
        <v>1000</v>
      </c>
      <c r="C1298" s="61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8"/>
      <c r="BS1298" s="38"/>
      <c r="BT1298" s="38"/>
      <c r="BU1298" s="38"/>
      <c r="BV1298" s="38"/>
      <c r="BW1298" s="38"/>
      <c r="BX1298" s="38"/>
      <c r="BY1298" s="38"/>
      <c r="BZ1298" s="38"/>
      <c r="CA1298" s="38"/>
      <c r="CB1298" s="38"/>
      <c r="CC1298" s="38"/>
      <c r="CD1298" s="38"/>
      <c r="CE1298" s="38"/>
      <c r="CF1298" s="38"/>
      <c r="CG1298" s="38"/>
      <c r="CH1298" s="38"/>
      <c r="CI1298" s="38"/>
      <c r="CJ1298" s="38"/>
      <c r="CK1298" s="38"/>
      <c r="CL1298" s="38"/>
      <c r="CM1298" s="38"/>
      <c r="CN1298" s="38"/>
      <c r="CO1298" s="38"/>
    </row>
    <row r="1299" spans="1:93" s="93" customFormat="1" ht="13.5">
      <c r="A1299" s="131" t="s">
        <v>1046</v>
      </c>
      <c r="B1299" s="54">
        <f>B1300</f>
        <v>0</v>
      </c>
      <c r="C1299" s="54">
        <f>C1300</f>
        <v>6200</v>
      </c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8"/>
      <c r="BQ1299" s="38"/>
      <c r="BR1299" s="38"/>
      <c r="BS1299" s="38"/>
      <c r="BT1299" s="38"/>
      <c r="BU1299" s="38"/>
      <c r="BV1299" s="38"/>
      <c r="BW1299" s="38"/>
      <c r="BX1299" s="38"/>
      <c r="BY1299" s="38"/>
      <c r="BZ1299" s="38"/>
      <c r="CA1299" s="38"/>
      <c r="CB1299" s="38"/>
      <c r="CC1299" s="38"/>
      <c r="CD1299" s="38"/>
      <c r="CE1299" s="38"/>
      <c r="CF1299" s="38"/>
      <c r="CG1299" s="38"/>
      <c r="CH1299" s="38"/>
      <c r="CI1299" s="38"/>
      <c r="CJ1299" s="38"/>
      <c r="CK1299" s="38"/>
      <c r="CL1299" s="38"/>
      <c r="CM1299" s="38"/>
      <c r="CN1299" s="38"/>
      <c r="CO1299" s="38"/>
    </row>
    <row r="1300" spans="1:93" s="94" customFormat="1" ht="13.5">
      <c r="A1300" s="132" t="s">
        <v>1047</v>
      </c>
      <c r="B1300" s="57">
        <f>SUM(B1301:B1304)</f>
        <v>0</v>
      </c>
      <c r="C1300" s="57">
        <f>SUM(C1301:C1304)</f>
        <v>6200</v>
      </c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8"/>
      <c r="BS1300" s="38"/>
      <c r="BT1300" s="38"/>
      <c r="BU1300" s="38"/>
      <c r="BV1300" s="38"/>
      <c r="BW1300" s="38"/>
      <c r="BX1300" s="38"/>
      <c r="BY1300" s="38"/>
      <c r="BZ1300" s="38"/>
      <c r="CA1300" s="38"/>
      <c r="CB1300" s="38"/>
      <c r="CC1300" s="38"/>
      <c r="CD1300" s="38"/>
      <c r="CE1300" s="38"/>
      <c r="CF1300" s="38"/>
      <c r="CG1300" s="38"/>
      <c r="CH1300" s="38"/>
      <c r="CI1300" s="38"/>
      <c r="CJ1300" s="38"/>
      <c r="CK1300" s="38"/>
      <c r="CL1300" s="38"/>
      <c r="CM1300" s="38"/>
      <c r="CN1300" s="38"/>
      <c r="CO1300" s="38"/>
    </row>
    <row r="1301" spans="1:93" s="95" customFormat="1" ht="13.5">
      <c r="A1301" s="133" t="s">
        <v>1048</v>
      </c>
      <c r="B1301" s="61"/>
      <c r="C1301" s="61">
        <v>6200</v>
      </c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8"/>
      <c r="BU1301" s="38"/>
      <c r="BV1301" s="38"/>
      <c r="BW1301" s="38"/>
      <c r="BX1301" s="38"/>
      <c r="BY1301" s="38"/>
      <c r="BZ1301" s="38"/>
      <c r="CA1301" s="38"/>
      <c r="CB1301" s="38"/>
      <c r="CC1301" s="38"/>
      <c r="CD1301" s="38"/>
      <c r="CE1301" s="38"/>
      <c r="CF1301" s="38"/>
      <c r="CG1301" s="38"/>
      <c r="CH1301" s="38"/>
      <c r="CI1301" s="38"/>
      <c r="CJ1301" s="38"/>
      <c r="CK1301" s="38"/>
      <c r="CL1301" s="38"/>
      <c r="CM1301" s="38"/>
      <c r="CN1301" s="38"/>
      <c r="CO1301" s="38"/>
    </row>
    <row r="1302" spans="1:93" s="95" customFormat="1" ht="13.5" hidden="1">
      <c r="A1302" s="133" t="s">
        <v>1049</v>
      </c>
      <c r="B1302" s="61"/>
      <c r="C1302" s="61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  <c r="CC1302" s="38"/>
      <c r="CD1302" s="38"/>
      <c r="CE1302" s="38"/>
      <c r="CF1302" s="38"/>
      <c r="CG1302" s="38"/>
      <c r="CH1302" s="38"/>
      <c r="CI1302" s="38"/>
      <c r="CJ1302" s="38"/>
      <c r="CK1302" s="38"/>
      <c r="CL1302" s="38"/>
      <c r="CM1302" s="38"/>
      <c r="CN1302" s="38"/>
      <c r="CO1302" s="38"/>
    </row>
    <row r="1303" spans="1:93" s="95" customFormat="1" ht="13.5" hidden="1">
      <c r="A1303" s="133" t="s">
        <v>1050</v>
      </c>
      <c r="B1303" s="61"/>
      <c r="C1303" s="61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8"/>
      <c r="BU1303" s="38"/>
      <c r="BV1303" s="38"/>
      <c r="BW1303" s="38"/>
      <c r="BX1303" s="38"/>
      <c r="BY1303" s="38"/>
      <c r="BZ1303" s="38"/>
      <c r="CA1303" s="38"/>
      <c r="CB1303" s="38"/>
      <c r="CC1303" s="38"/>
      <c r="CD1303" s="38"/>
      <c r="CE1303" s="38"/>
      <c r="CF1303" s="38"/>
      <c r="CG1303" s="38"/>
      <c r="CH1303" s="38"/>
      <c r="CI1303" s="38"/>
      <c r="CJ1303" s="38"/>
      <c r="CK1303" s="38"/>
      <c r="CL1303" s="38"/>
      <c r="CM1303" s="38"/>
      <c r="CN1303" s="38"/>
      <c r="CO1303" s="38"/>
    </row>
    <row r="1304" spans="1:93" s="95" customFormat="1" ht="13.5" hidden="1">
      <c r="A1304" s="133" t="s">
        <v>1051</v>
      </c>
      <c r="B1304" s="61"/>
      <c r="C1304" s="61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8"/>
      <c r="BS1304" s="38"/>
      <c r="BT1304" s="38"/>
      <c r="BU1304" s="38"/>
      <c r="BV1304" s="38"/>
      <c r="BW1304" s="38"/>
      <c r="BX1304" s="38"/>
      <c r="BY1304" s="38"/>
      <c r="BZ1304" s="38"/>
      <c r="CA1304" s="38"/>
      <c r="CB1304" s="38"/>
      <c r="CC1304" s="38"/>
      <c r="CD1304" s="38"/>
      <c r="CE1304" s="38"/>
      <c r="CF1304" s="38"/>
      <c r="CG1304" s="38"/>
      <c r="CH1304" s="38"/>
      <c r="CI1304" s="38"/>
      <c r="CJ1304" s="38"/>
      <c r="CK1304" s="38"/>
      <c r="CL1304" s="38"/>
      <c r="CM1304" s="38"/>
      <c r="CN1304" s="38"/>
      <c r="CO1304" s="38"/>
    </row>
    <row r="1305" spans="1:93" s="93" customFormat="1" ht="13.5">
      <c r="A1305" s="105" t="s">
        <v>1052</v>
      </c>
      <c r="B1305" s="138">
        <f>B1306</f>
        <v>0</v>
      </c>
      <c r="C1305" s="138">
        <f>C1306</f>
        <v>11</v>
      </c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8"/>
      <c r="BS1305" s="38"/>
      <c r="BT1305" s="38"/>
      <c r="BU1305" s="38"/>
      <c r="BV1305" s="38"/>
      <c r="BW1305" s="38"/>
      <c r="BX1305" s="38"/>
      <c r="BY1305" s="38"/>
      <c r="BZ1305" s="38"/>
      <c r="CA1305" s="38"/>
      <c r="CB1305" s="38"/>
      <c r="CC1305" s="38"/>
      <c r="CD1305" s="38"/>
      <c r="CE1305" s="38"/>
      <c r="CF1305" s="38"/>
      <c r="CG1305" s="38"/>
      <c r="CH1305" s="38"/>
      <c r="CI1305" s="38"/>
      <c r="CJ1305" s="38"/>
      <c r="CK1305" s="38"/>
      <c r="CL1305" s="38"/>
      <c r="CM1305" s="38"/>
      <c r="CN1305" s="38"/>
      <c r="CO1305" s="38"/>
    </row>
    <row r="1306" spans="1:93" s="94" customFormat="1" ht="13.5">
      <c r="A1306" s="116" t="s">
        <v>1053</v>
      </c>
      <c r="B1306" s="61"/>
      <c r="C1306" s="61">
        <v>11</v>
      </c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8"/>
      <c r="BS1306" s="38"/>
      <c r="BT1306" s="38"/>
      <c r="BU1306" s="38"/>
      <c r="BV1306" s="38"/>
      <c r="BW1306" s="38"/>
      <c r="BX1306" s="38"/>
      <c r="BY1306" s="38"/>
      <c r="BZ1306" s="38"/>
      <c r="CA1306" s="38"/>
      <c r="CB1306" s="38"/>
      <c r="CC1306" s="38"/>
      <c r="CD1306" s="38"/>
      <c r="CE1306" s="38"/>
      <c r="CF1306" s="38"/>
      <c r="CG1306" s="38"/>
      <c r="CH1306" s="38"/>
      <c r="CI1306" s="38"/>
      <c r="CJ1306" s="38"/>
      <c r="CK1306" s="38"/>
      <c r="CL1306" s="38"/>
      <c r="CM1306" s="38"/>
      <c r="CN1306" s="38"/>
      <c r="CO1306" s="38"/>
    </row>
    <row r="1307" spans="1:93" s="93" customFormat="1" ht="13.5" hidden="1">
      <c r="A1307" s="105" t="s">
        <v>1054</v>
      </c>
      <c r="B1307" s="138"/>
      <c r="C1307" s="1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8"/>
      <c r="BU1307" s="38"/>
      <c r="BV1307" s="38"/>
      <c r="BW1307" s="38"/>
      <c r="BX1307" s="38"/>
      <c r="BY1307" s="38"/>
      <c r="BZ1307" s="38"/>
      <c r="CA1307" s="38"/>
      <c r="CB1307" s="38"/>
      <c r="CC1307" s="38"/>
      <c r="CD1307" s="38"/>
      <c r="CE1307" s="38"/>
      <c r="CF1307" s="38"/>
      <c r="CG1307" s="38"/>
      <c r="CH1307" s="38"/>
      <c r="CI1307" s="38"/>
      <c r="CJ1307" s="38"/>
      <c r="CK1307" s="38"/>
      <c r="CL1307" s="38"/>
      <c r="CM1307" s="38"/>
      <c r="CN1307" s="38"/>
      <c r="CO1307" s="38"/>
    </row>
    <row r="1308" spans="1:93" s="94" customFormat="1" ht="13.5" hidden="1">
      <c r="A1308" s="116" t="s">
        <v>1055</v>
      </c>
      <c r="B1308" s="61"/>
      <c r="C1308" s="61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8"/>
      <c r="BU1308" s="38"/>
      <c r="BV1308" s="38"/>
      <c r="BW1308" s="38"/>
      <c r="BX1308" s="38"/>
      <c r="BY1308" s="38"/>
      <c r="BZ1308" s="38"/>
      <c r="CA1308" s="38"/>
      <c r="CB1308" s="38"/>
      <c r="CC1308" s="38"/>
      <c r="CD1308" s="38"/>
      <c r="CE1308" s="38"/>
      <c r="CF1308" s="38"/>
      <c r="CG1308" s="38"/>
      <c r="CH1308" s="38"/>
      <c r="CI1308" s="38"/>
      <c r="CJ1308" s="38"/>
      <c r="CK1308" s="38"/>
      <c r="CL1308" s="38"/>
      <c r="CM1308" s="38"/>
      <c r="CN1308" s="38"/>
      <c r="CO1308" s="38"/>
    </row>
    <row r="1309" spans="1:93" s="94" customFormat="1" ht="13.5" hidden="1">
      <c r="A1309" s="116" t="s">
        <v>1056</v>
      </c>
      <c r="B1309" s="61"/>
      <c r="C1309" s="61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8"/>
      <c r="BS1309" s="38"/>
      <c r="BT1309" s="38"/>
      <c r="BU1309" s="38"/>
      <c r="BV1309" s="38"/>
      <c r="BW1309" s="38"/>
      <c r="BX1309" s="38"/>
      <c r="BY1309" s="38"/>
      <c r="BZ1309" s="38"/>
      <c r="CA1309" s="38"/>
      <c r="CB1309" s="38"/>
      <c r="CC1309" s="38"/>
      <c r="CD1309" s="38"/>
      <c r="CE1309" s="38"/>
      <c r="CF1309" s="38"/>
      <c r="CG1309" s="38"/>
      <c r="CH1309" s="38"/>
      <c r="CI1309" s="38"/>
      <c r="CJ1309" s="38"/>
      <c r="CK1309" s="38"/>
      <c r="CL1309" s="38"/>
      <c r="CM1309" s="38"/>
      <c r="CN1309" s="38"/>
      <c r="CO1309" s="38"/>
    </row>
    <row r="1310" spans="1:3" ht="13.5" hidden="1">
      <c r="A1310" s="139"/>
      <c r="B1310" s="140"/>
      <c r="C1310" s="140"/>
    </row>
    <row r="1311" spans="1:3" ht="13.5" hidden="1">
      <c r="A1311" s="139"/>
      <c r="B1311" s="140"/>
      <c r="C1311" s="140"/>
    </row>
    <row r="1312" spans="1:93" s="97" customFormat="1" ht="13.5">
      <c r="A1312" s="90" t="s">
        <v>1057</v>
      </c>
      <c r="B1312" s="91">
        <f>B5+B251+B254+B266+B355+B409+B465+B521+B641+B712+B786+B805+B931+B995+B1061+B1081+B1096+B1106+B1170+B1188+B1241+B1298+B1299+B1305+B1307</f>
        <v>257466</v>
      </c>
      <c r="C1312" s="91">
        <f>C5+C251+C254+C266+C355+C409+C465+C521+C641+C712+C786+C805+C931+C995+C1061+C1081+C1096+C1106+C1170+C1188+C1241+C1298+C1299+C1305+C1307</f>
        <v>337446</v>
      </c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8"/>
      <c r="BS1312" s="38"/>
      <c r="BT1312" s="38"/>
      <c r="BU1312" s="38"/>
      <c r="BV1312" s="38"/>
      <c r="BW1312" s="38"/>
      <c r="BX1312" s="38"/>
      <c r="BY1312" s="38"/>
      <c r="BZ1312" s="38"/>
      <c r="CA1312" s="38"/>
      <c r="CB1312" s="38"/>
      <c r="CC1312" s="38"/>
      <c r="CD1312" s="38"/>
      <c r="CE1312" s="38"/>
      <c r="CF1312" s="38"/>
      <c r="CG1312" s="38"/>
      <c r="CH1312" s="38"/>
      <c r="CI1312" s="38"/>
      <c r="CJ1312" s="38"/>
      <c r="CK1312" s="38"/>
      <c r="CL1312" s="38"/>
      <c r="CM1312" s="38"/>
      <c r="CN1312" s="38"/>
      <c r="CO1312" s="38"/>
    </row>
  </sheetData>
  <sheetProtection/>
  <mergeCells count="1">
    <mergeCell ref="A2:C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83" sqref="C83"/>
    </sheetView>
  </sheetViews>
  <sheetFormatPr defaultColWidth="9.00390625" defaultRowHeight="15"/>
  <cols>
    <col min="1" max="1" width="50.00390625" style="38" customWidth="1"/>
    <col min="2" max="2" width="19.57421875" style="39" customWidth="1"/>
    <col min="3" max="3" width="18.421875" style="39" customWidth="1"/>
    <col min="4" max="4" width="45.57421875" style="38" customWidth="1"/>
    <col min="5" max="5" width="18.00390625" style="39" customWidth="1"/>
    <col min="6" max="6" width="17.421875" style="39" customWidth="1"/>
    <col min="7" max="16384" width="9.00390625" style="38" customWidth="1"/>
  </cols>
  <sheetData>
    <row r="1" spans="1:6" ht="18" customHeight="1">
      <c r="A1" s="40" t="s">
        <v>1058</v>
      </c>
      <c r="B1" s="41"/>
      <c r="C1" s="41"/>
      <c r="D1" s="42"/>
      <c r="E1" s="41"/>
      <c r="F1" s="41"/>
    </row>
    <row r="2" spans="1:6" s="36" customFormat="1" ht="25.5">
      <c r="A2" s="43" t="s">
        <v>1059</v>
      </c>
      <c r="B2" s="43"/>
      <c r="C2" s="43"/>
      <c r="D2" s="43"/>
      <c r="E2" s="43"/>
      <c r="F2" s="43"/>
    </row>
    <row r="3" spans="1:6" ht="14.25">
      <c r="A3" s="36"/>
      <c r="F3" s="44" t="s">
        <v>45</v>
      </c>
    </row>
    <row r="4" spans="1:6" ht="18.75">
      <c r="A4" s="45" t="s">
        <v>1060</v>
      </c>
      <c r="B4" s="46"/>
      <c r="C4" s="47"/>
      <c r="D4" s="45" t="s">
        <v>1061</v>
      </c>
      <c r="E4" s="47"/>
      <c r="F4" s="46"/>
    </row>
    <row r="5" spans="1:6" ht="14.25">
      <c r="A5" s="48" t="s">
        <v>13</v>
      </c>
      <c r="B5" s="48" t="s">
        <v>14</v>
      </c>
      <c r="C5" s="48" t="s">
        <v>15</v>
      </c>
      <c r="D5" s="48" t="s">
        <v>46</v>
      </c>
      <c r="E5" s="49" t="s">
        <v>14</v>
      </c>
      <c r="F5" s="48" t="s">
        <v>15</v>
      </c>
    </row>
    <row r="6" spans="1:6" ht="13.5">
      <c r="A6" s="50" t="s">
        <v>1062</v>
      </c>
      <c r="B6" s="51">
        <f>'表一'!B33</f>
        <v>18036</v>
      </c>
      <c r="C6" s="51">
        <f>'表一'!C33</f>
        <v>19111</v>
      </c>
      <c r="D6" s="50" t="s">
        <v>1063</v>
      </c>
      <c r="E6" s="51">
        <f>'表二'!B1312</f>
        <v>257466</v>
      </c>
      <c r="F6" s="51">
        <f>'表二'!C1312</f>
        <v>337446</v>
      </c>
    </row>
    <row r="7" spans="1:6" ht="13.5">
      <c r="A7" s="52" t="s">
        <v>1064</v>
      </c>
      <c r="B7" s="53">
        <f>B8+B79+B80+B84+B85+B86+B87</f>
        <v>239430</v>
      </c>
      <c r="C7" s="53">
        <f>C8+C79+C80+C84+C85+C86+C87</f>
        <v>318550</v>
      </c>
      <c r="D7" s="52" t="s">
        <v>1065</v>
      </c>
      <c r="E7" s="53"/>
      <c r="F7" s="54">
        <f>F8+F80+F81+F82+F83+F84+F85+F86</f>
        <v>215</v>
      </c>
    </row>
    <row r="8" spans="1:6" ht="13.5">
      <c r="A8" s="55" t="s">
        <v>1066</v>
      </c>
      <c r="B8" s="56">
        <f>B9+B16+B57</f>
        <v>235430</v>
      </c>
      <c r="C8" s="56">
        <f>C9+C16+C57</f>
        <v>222430</v>
      </c>
      <c r="D8" s="55" t="s">
        <v>1067</v>
      </c>
      <c r="E8" s="56"/>
      <c r="F8" s="57">
        <f>F9+F10</f>
        <v>215</v>
      </c>
    </row>
    <row r="9" spans="1:6" ht="13.5">
      <c r="A9" s="58" t="s">
        <v>1068</v>
      </c>
      <c r="B9" s="59">
        <f>SUM(B10:B15)</f>
        <v>2928</v>
      </c>
      <c r="C9" s="59">
        <f>SUM(C10:C15)</f>
        <v>2928</v>
      </c>
      <c r="D9" s="58" t="s">
        <v>1069</v>
      </c>
      <c r="E9" s="60"/>
      <c r="F9" s="61">
        <v>215</v>
      </c>
    </row>
    <row r="10" spans="1:6" ht="13.5">
      <c r="A10" s="62" t="s">
        <v>1070</v>
      </c>
      <c r="B10" s="60">
        <v>414</v>
      </c>
      <c r="C10" s="60">
        <v>414</v>
      </c>
      <c r="D10" s="58" t="s">
        <v>1071</v>
      </c>
      <c r="E10" s="60"/>
      <c r="F10" s="61"/>
    </row>
    <row r="11" spans="1:6" ht="13.5">
      <c r="A11" s="62" t="s">
        <v>1072</v>
      </c>
      <c r="B11" s="60">
        <v>132</v>
      </c>
      <c r="C11" s="60">
        <v>132</v>
      </c>
      <c r="D11" s="63"/>
      <c r="E11" s="64"/>
      <c r="F11" s="65"/>
    </row>
    <row r="12" spans="1:6" ht="13.5">
      <c r="A12" s="62" t="s">
        <v>1073</v>
      </c>
      <c r="B12" s="60">
        <v>1322</v>
      </c>
      <c r="C12" s="60">
        <v>1322</v>
      </c>
      <c r="D12" s="63" t="s">
        <v>1</v>
      </c>
      <c r="E12" s="64"/>
      <c r="F12" s="65"/>
    </row>
    <row r="13" spans="1:6" ht="13.5" hidden="1">
      <c r="A13" s="62" t="s">
        <v>1074</v>
      </c>
      <c r="B13" s="60"/>
      <c r="C13" s="60"/>
      <c r="D13" s="63" t="s">
        <v>1</v>
      </c>
      <c r="E13" s="64"/>
      <c r="F13" s="65"/>
    </row>
    <row r="14" spans="1:6" ht="13.5">
      <c r="A14" s="62" t="s">
        <v>1075</v>
      </c>
      <c r="B14" s="60">
        <v>1060</v>
      </c>
      <c r="C14" s="60">
        <v>1060</v>
      </c>
      <c r="D14" s="63" t="s">
        <v>1</v>
      </c>
      <c r="E14" s="64"/>
      <c r="F14" s="65"/>
    </row>
    <row r="15" spans="1:6" ht="13.5" hidden="1">
      <c r="A15" s="62" t="s">
        <v>1076</v>
      </c>
      <c r="B15" s="61"/>
      <c r="C15" s="61"/>
      <c r="D15" s="63" t="s">
        <v>1</v>
      </c>
      <c r="E15" s="64"/>
      <c r="F15" s="65"/>
    </row>
    <row r="16" spans="1:6" ht="13.5">
      <c r="A16" s="66" t="s">
        <v>1077</v>
      </c>
      <c r="B16" s="59">
        <f>SUM(B17:B56)</f>
        <v>92502</v>
      </c>
      <c r="C16" s="59">
        <f>SUM(C17:C56)</f>
        <v>97502</v>
      </c>
      <c r="D16" s="63" t="s">
        <v>1</v>
      </c>
      <c r="E16" s="64"/>
      <c r="F16" s="65"/>
    </row>
    <row r="17" spans="1:6" ht="13.5" hidden="1">
      <c r="A17" s="62" t="s">
        <v>1078</v>
      </c>
      <c r="B17" s="61"/>
      <c r="C17" s="61"/>
      <c r="D17" s="63" t="s">
        <v>1</v>
      </c>
      <c r="E17" s="64"/>
      <c r="F17" s="65"/>
    </row>
    <row r="18" spans="1:6" ht="13.5">
      <c r="A18" s="67" t="s">
        <v>1079</v>
      </c>
      <c r="B18" s="60">
        <v>25110</v>
      </c>
      <c r="C18" s="60">
        <v>29110</v>
      </c>
      <c r="D18" s="63" t="s">
        <v>1</v>
      </c>
      <c r="E18" s="64"/>
      <c r="F18" s="65"/>
    </row>
    <row r="19" spans="1:6" ht="13.5">
      <c r="A19" s="68" t="s">
        <v>1080</v>
      </c>
      <c r="B19" s="60">
        <v>19667</v>
      </c>
      <c r="C19" s="60">
        <v>19667</v>
      </c>
      <c r="D19" s="63" t="s">
        <v>1</v>
      </c>
      <c r="E19" s="64"/>
      <c r="F19" s="65"/>
    </row>
    <row r="20" spans="1:6" ht="13.5">
      <c r="A20" s="68" t="s">
        <v>1081</v>
      </c>
      <c r="B20" s="60">
        <v>1590</v>
      </c>
      <c r="C20" s="60">
        <v>2590</v>
      </c>
      <c r="D20" s="63" t="s">
        <v>1</v>
      </c>
      <c r="E20" s="64"/>
      <c r="F20" s="65"/>
    </row>
    <row r="21" spans="1:6" ht="13.5">
      <c r="A21" s="68" t="s">
        <v>1082</v>
      </c>
      <c r="B21" s="60"/>
      <c r="C21" s="60"/>
      <c r="D21" s="63" t="s">
        <v>1</v>
      </c>
      <c r="E21" s="64"/>
      <c r="F21" s="65"/>
    </row>
    <row r="22" spans="1:6" ht="13.5">
      <c r="A22" s="68" t="s">
        <v>1083</v>
      </c>
      <c r="B22" s="60"/>
      <c r="C22" s="60"/>
      <c r="D22" s="63" t="s">
        <v>1</v>
      </c>
      <c r="E22" s="64"/>
      <c r="F22" s="65"/>
    </row>
    <row r="23" spans="1:6" ht="13.5">
      <c r="A23" s="68" t="s">
        <v>1084</v>
      </c>
      <c r="B23" s="60"/>
      <c r="C23" s="60"/>
      <c r="D23" s="63" t="s">
        <v>1</v>
      </c>
      <c r="E23" s="64"/>
      <c r="F23" s="65"/>
    </row>
    <row r="24" spans="1:6" ht="13.5">
      <c r="A24" s="68" t="s">
        <v>1085</v>
      </c>
      <c r="B24" s="60"/>
      <c r="C24" s="60"/>
      <c r="D24" s="63" t="s">
        <v>1</v>
      </c>
      <c r="E24" s="64"/>
      <c r="F24" s="65"/>
    </row>
    <row r="25" spans="1:6" ht="13.5">
      <c r="A25" s="68" t="s">
        <v>1086</v>
      </c>
      <c r="B25" s="60"/>
      <c r="C25" s="60"/>
      <c r="D25" s="63" t="s">
        <v>1</v>
      </c>
      <c r="E25" s="64"/>
      <c r="F25" s="65"/>
    </row>
    <row r="26" spans="1:6" ht="13.5">
      <c r="A26" s="68" t="s">
        <v>1087</v>
      </c>
      <c r="B26" s="60"/>
      <c r="C26" s="60"/>
      <c r="D26" s="63" t="s">
        <v>1</v>
      </c>
      <c r="E26" s="64"/>
      <c r="F26" s="65"/>
    </row>
    <row r="27" spans="1:6" ht="13.5">
      <c r="A27" s="67" t="s">
        <v>1088</v>
      </c>
      <c r="B27" s="60"/>
      <c r="C27" s="60"/>
      <c r="D27" s="63" t="s">
        <v>1</v>
      </c>
      <c r="E27" s="64"/>
      <c r="F27" s="65"/>
    </row>
    <row r="28" spans="1:6" ht="13.5">
      <c r="A28" s="68" t="s">
        <v>1089</v>
      </c>
      <c r="B28" s="60"/>
      <c r="C28" s="60"/>
      <c r="D28" s="69" t="s">
        <v>1</v>
      </c>
      <c r="E28" s="70"/>
      <c r="F28" s="71"/>
    </row>
    <row r="29" spans="1:6" ht="13.5">
      <c r="A29" s="68" t="s">
        <v>1090</v>
      </c>
      <c r="B29" s="60">
        <v>6050</v>
      </c>
      <c r="C29" s="60">
        <v>6050</v>
      </c>
      <c r="D29" s="69" t="s">
        <v>1</v>
      </c>
      <c r="E29" s="70"/>
      <c r="F29" s="65"/>
    </row>
    <row r="30" spans="1:6" ht="13.5" hidden="1">
      <c r="A30" s="68" t="s">
        <v>1091</v>
      </c>
      <c r="B30" s="61"/>
      <c r="C30" s="61"/>
      <c r="D30" s="69" t="s">
        <v>1</v>
      </c>
      <c r="E30" s="70"/>
      <c r="F30" s="65"/>
    </row>
    <row r="31" spans="1:6" ht="13.5">
      <c r="A31" s="68" t="s">
        <v>1092</v>
      </c>
      <c r="B31" s="60">
        <v>39639</v>
      </c>
      <c r="C31" s="60">
        <v>39639</v>
      </c>
      <c r="D31" s="72" t="s">
        <v>1</v>
      </c>
      <c r="E31" s="73"/>
      <c r="F31" s="65"/>
    </row>
    <row r="32" spans="1:6" ht="13.5" hidden="1">
      <c r="A32" s="68" t="s">
        <v>1093</v>
      </c>
      <c r="B32" s="61"/>
      <c r="C32" s="61"/>
      <c r="D32" s="69" t="s">
        <v>1</v>
      </c>
      <c r="E32" s="70"/>
      <c r="F32" s="65"/>
    </row>
    <row r="33" spans="1:6" ht="13.5" hidden="1">
      <c r="A33" s="68" t="s">
        <v>1094</v>
      </c>
      <c r="B33" s="61"/>
      <c r="C33" s="61"/>
      <c r="D33" s="69" t="s">
        <v>1</v>
      </c>
      <c r="E33" s="70"/>
      <c r="F33" s="65"/>
    </row>
    <row r="34" spans="1:6" ht="13.5" hidden="1">
      <c r="A34" s="68" t="s">
        <v>1095</v>
      </c>
      <c r="B34" s="61"/>
      <c r="C34" s="61"/>
      <c r="D34" s="69" t="s">
        <v>1</v>
      </c>
      <c r="E34" s="70"/>
      <c r="F34" s="65"/>
    </row>
    <row r="35" spans="1:6" ht="13.5">
      <c r="A35" s="62" t="s">
        <v>1096</v>
      </c>
      <c r="B35" s="60">
        <v>25</v>
      </c>
      <c r="C35" s="60">
        <v>25</v>
      </c>
      <c r="D35" s="74" t="s">
        <v>1</v>
      </c>
      <c r="E35" s="60"/>
      <c r="F35" s="61"/>
    </row>
    <row r="36" spans="1:6" ht="13.5" hidden="1">
      <c r="A36" s="62" t="s">
        <v>1097</v>
      </c>
      <c r="B36" s="60"/>
      <c r="C36" s="60"/>
      <c r="D36" s="74" t="s">
        <v>1</v>
      </c>
      <c r="E36" s="60"/>
      <c r="F36" s="61"/>
    </row>
    <row r="37" spans="1:6" ht="13.5" hidden="1">
      <c r="A37" s="62" t="s">
        <v>1098</v>
      </c>
      <c r="B37" s="60"/>
      <c r="C37" s="60"/>
      <c r="D37" s="74" t="s">
        <v>1</v>
      </c>
      <c r="E37" s="60"/>
      <c r="F37" s="61"/>
    </row>
    <row r="38" spans="1:6" ht="13.5" hidden="1">
      <c r="A38" s="62" t="s">
        <v>1099</v>
      </c>
      <c r="B38" s="60"/>
      <c r="C38" s="60"/>
      <c r="D38" s="74" t="s">
        <v>1</v>
      </c>
      <c r="E38" s="60"/>
      <c r="F38" s="61"/>
    </row>
    <row r="39" spans="1:6" ht="13.5" hidden="1">
      <c r="A39" s="62" t="s">
        <v>1100</v>
      </c>
      <c r="B39" s="60"/>
      <c r="C39" s="60"/>
      <c r="D39" s="74" t="s">
        <v>1</v>
      </c>
      <c r="E39" s="60"/>
      <c r="F39" s="61"/>
    </row>
    <row r="40" spans="1:6" ht="13.5" hidden="1">
      <c r="A40" s="62" t="s">
        <v>1101</v>
      </c>
      <c r="B40" s="60"/>
      <c r="C40" s="60"/>
      <c r="D40" s="74" t="s">
        <v>1</v>
      </c>
      <c r="E40" s="60"/>
      <c r="F40" s="61"/>
    </row>
    <row r="41" spans="1:6" ht="13.5" hidden="1">
      <c r="A41" s="62" t="s">
        <v>1102</v>
      </c>
      <c r="B41" s="60"/>
      <c r="C41" s="60"/>
      <c r="D41" s="74" t="s">
        <v>1</v>
      </c>
      <c r="E41" s="60"/>
      <c r="F41" s="61"/>
    </row>
    <row r="42" spans="1:6" ht="13.5" hidden="1">
      <c r="A42" s="62" t="s">
        <v>1103</v>
      </c>
      <c r="B42" s="60"/>
      <c r="C42" s="60"/>
      <c r="D42" s="74" t="s">
        <v>1</v>
      </c>
      <c r="E42" s="60"/>
      <c r="F42" s="61"/>
    </row>
    <row r="43" spans="1:6" ht="13.5" hidden="1">
      <c r="A43" s="62" t="s">
        <v>1104</v>
      </c>
      <c r="B43" s="60"/>
      <c r="C43" s="60"/>
      <c r="D43" s="74" t="s">
        <v>1</v>
      </c>
      <c r="E43" s="60"/>
      <c r="F43" s="61"/>
    </row>
    <row r="44" spans="1:6" ht="13.5" hidden="1">
      <c r="A44" s="62" t="s">
        <v>1105</v>
      </c>
      <c r="B44" s="60"/>
      <c r="C44" s="60"/>
      <c r="D44" s="74" t="s">
        <v>1</v>
      </c>
      <c r="E44" s="60"/>
      <c r="F44" s="61"/>
    </row>
    <row r="45" spans="1:6" ht="13.5" hidden="1">
      <c r="A45" s="62" t="s">
        <v>1106</v>
      </c>
      <c r="B45" s="60"/>
      <c r="C45" s="60"/>
      <c r="D45" s="74" t="s">
        <v>1</v>
      </c>
      <c r="E45" s="60"/>
      <c r="F45" s="61"/>
    </row>
    <row r="46" spans="1:6" ht="13.5" hidden="1">
      <c r="A46" s="62" t="s">
        <v>1107</v>
      </c>
      <c r="B46" s="60"/>
      <c r="C46" s="60"/>
      <c r="D46" s="74" t="s">
        <v>1</v>
      </c>
      <c r="E46" s="60"/>
      <c r="F46" s="61"/>
    </row>
    <row r="47" spans="1:6" ht="13.5" hidden="1">
      <c r="A47" s="62" t="s">
        <v>1108</v>
      </c>
      <c r="B47" s="60"/>
      <c r="C47" s="60"/>
      <c r="D47" s="74" t="s">
        <v>1</v>
      </c>
      <c r="E47" s="60"/>
      <c r="F47" s="61"/>
    </row>
    <row r="48" spans="1:6" ht="13.5" hidden="1">
      <c r="A48" s="62" t="s">
        <v>1109</v>
      </c>
      <c r="B48" s="60"/>
      <c r="C48" s="60"/>
      <c r="D48" s="74" t="s">
        <v>1</v>
      </c>
      <c r="E48" s="60"/>
      <c r="F48" s="61"/>
    </row>
    <row r="49" spans="1:6" ht="13.5" hidden="1">
      <c r="A49" s="62" t="s">
        <v>1110</v>
      </c>
      <c r="B49" s="60"/>
      <c r="C49" s="60"/>
      <c r="D49" s="74" t="s">
        <v>1</v>
      </c>
      <c r="E49" s="60"/>
      <c r="F49" s="61"/>
    </row>
    <row r="50" spans="1:6" ht="13.5" hidden="1">
      <c r="A50" s="62" t="s">
        <v>1111</v>
      </c>
      <c r="B50" s="60"/>
      <c r="C50" s="60"/>
      <c r="D50" s="74" t="s">
        <v>1</v>
      </c>
      <c r="E50" s="60"/>
      <c r="F50" s="61"/>
    </row>
    <row r="51" spans="1:6" ht="13.5" hidden="1">
      <c r="A51" s="62" t="s">
        <v>1112</v>
      </c>
      <c r="B51" s="60"/>
      <c r="C51" s="60"/>
      <c r="D51" s="74" t="s">
        <v>1</v>
      </c>
      <c r="E51" s="60"/>
      <c r="F51" s="61"/>
    </row>
    <row r="52" spans="1:6" ht="13.5" hidden="1">
      <c r="A52" s="62" t="s">
        <v>1113</v>
      </c>
      <c r="B52" s="60"/>
      <c r="C52" s="60"/>
      <c r="D52" s="74" t="s">
        <v>1</v>
      </c>
      <c r="E52" s="60"/>
      <c r="F52" s="61"/>
    </row>
    <row r="53" spans="1:6" ht="13.5" hidden="1">
      <c r="A53" s="62" t="s">
        <v>1114</v>
      </c>
      <c r="B53" s="60"/>
      <c r="C53" s="60"/>
      <c r="D53" s="74" t="s">
        <v>1</v>
      </c>
      <c r="E53" s="60"/>
      <c r="F53" s="61"/>
    </row>
    <row r="54" spans="1:6" ht="13.5" hidden="1">
      <c r="A54" s="62" t="s">
        <v>1115</v>
      </c>
      <c r="B54" s="60"/>
      <c r="C54" s="60"/>
      <c r="D54" s="74" t="s">
        <v>1</v>
      </c>
      <c r="E54" s="60"/>
      <c r="F54" s="61"/>
    </row>
    <row r="55" spans="1:6" ht="13.5" hidden="1">
      <c r="A55" s="62" t="s">
        <v>1116</v>
      </c>
      <c r="B55" s="60"/>
      <c r="C55" s="60"/>
      <c r="D55" s="74" t="s">
        <v>1</v>
      </c>
      <c r="E55" s="60"/>
      <c r="F55" s="61"/>
    </row>
    <row r="56" spans="1:6" ht="13.5">
      <c r="A56" s="62" t="s">
        <v>1117</v>
      </c>
      <c r="B56" s="60">
        <v>421</v>
      </c>
      <c r="C56" s="60">
        <v>421</v>
      </c>
      <c r="D56" s="74" t="s">
        <v>1</v>
      </c>
      <c r="E56" s="60"/>
      <c r="F56" s="61"/>
    </row>
    <row r="57" spans="1:6" ht="13.5">
      <c r="A57" s="75" t="s">
        <v>1118</v>
      </c>
      <c r="B57" s="59">
        <f>SUM(B58:B78)</f>
        <v>140000</v>
      </c>
      <c r="C57" s="59">
        <f>SUM(C58:C78)</f>
        <v>122000</v>
      </c>
      <c r="D57" s="69" t="s">
        <v>1</v>
      </c>
      <c r="E57" s="70"/>
      <c r="F57" s="65"/>
    </row>
    <row r="58" spans="1:6" ht="13.5">
      <c r="A58" s="68" t="s">
        <v>880</v>
      </c>
      <c r="B58" s="61">
        <v>183</v>
      </c>
      <c r="C58" s="61">
        <v>260</v>
      </c>
      <c r="D58" s="69"/>
      <c r="E58" s="70"/>
      <c r="F58" s="65"/>
    </row>
    <row r="59" spans="1:6" ht="13.5">
      <c r="A59" s="68" t="s">
        <v>1119</v>
      </c>
      <c r="B59" s="61"/>
      <c r="C59" s="61"/>
      <c r="D59" s="69"/>
      <c r="E59" s="70"/>
      <c r="F59" s="65"/>
    </row>
    <row r="60" spans="1:6" ht="13.5">
      <c r="A60" s="68" t="s">
        <v>1120</v>
      </c>
      <c r="B60" s="76"/>
      <c r="C60" s="76"/>
      <c r="D60" s="69"/>
      <c r="E60" s="70"/>
      <c r="F60" s="65"/>
    </row>
    <row r="61" spans="1:6" ht="13.5">
      <c r="A61" s="68" t="s">
        <v>1121</v>
      </c>
      <c r="B61" s="61">
        <v>110</v>
      </c>
      <c r="C61" s="61">
        <v>162</v>
      </c>
      <c r="D61" s="69"/>
      <c r="E61" s="64"/>
      <c r="F61" s="65"/>
    </row>
    <row r="62" spans="1:6" ht="13.5">
      <c r="A62" s="68" t="s">
        <v>881</v>
      </c>
      <c r="B62" s="76">
        <v>9836</v>
      </c>
      <c r="C62" s="76">
        <v>9707</v>
      </c>
      <c r="D62" s="69"/>
      <c r="E62" s="64"/>
      <c r="F62" s="65"/>
    </row>
    <row r="63" spans="1:6" ht="13.5">
      <c r="A63" s="68" t="s">
        <v>1122</v>
      </c>
      <c r="B63" s="76">
        <v>10</v>
      </c>
      <c r="C63" s="76">
        <v>10</v>
      </c>
      <c r="D63" s="69"/>
      <c r="E63" s="64"/>
      <c r="F63" s="65"/>
    </row>
    <row r="64" spans="1:6" ht="13.5">
      <c r="A64" s="68" t="s">
        <v>1123</v>
      </c>
      <c r="B64" s="76">
        <v>173</v>
      </c>
      <c r="C64" s="76">
        <v>220</v>
      </c>
      <c r="D64" s="69"/>
      <c r="E64" s="64"/>
      <c r="F64" s="65"/>
    </row>
    <row r="65" spans="1:6" ht="13.5">
      <c r="A65" s="68" t="s">
        <v>1124</v>
      </c>
      <c r="B65" s="76">
        <v>31646</v>
      </c>
      <c r="C65" s="76">
        <v>27399</v>
      </c>
      <c r="D65" s="69"/>
      <c r="E65" s="77"/>
      <c r="F65" s="78"/>
    </row>
    <row r="66" spans="1:6" s="37" customFormat="1" ht="14.25">
      <c r="A66" s="68" t="s">
        <v>1125</v>
      </c>
      <c r="B66" s="76">
        <v>7010</v>
      </c>
      <c r="C66" s="76">
        <v>8010</v>
      </c>
      <c r="D66" s="69"/>
      <c r="E66" s="77"/>
      <c r="F66" s="78"/>
    </row>
    <row r="67" spans="1:6" ht="13.5">
      <c r="A67" s="68" t="s">
        <v>884</v>
      </c>
      <c r="B67" s="60">
        <v>374</v>
      </c>
      <c r="C67" s="60">
        <v>574</v>
      </c>
      <c r="D67" s="69"/>
      <c r="E67" s="64"/>
      <c r="F67" s="65"/>
    </row>
    <row r="68" spans="1:6" ht="13.5">
      <c r="A68" s="68" t="s">
        <v>1126</v>
      </c>
      <c r="B68" s="60">
        <v>100</v>
      </c>
      <c r="C68" s="60">
        <v>100</v>
      </c>
      <c r="D68" s="69"/>
      <c r="E68" s="64"/>
      <c r="F68" s="65"/>
    </row>
    <row r="69" spans="1:6" ht="13.5">
      <c r="A69" s="68" t="s">
        <v>1127</v>
      </c>
      <c r="B69" s="60">
        <v>83716</v>
      </c>
      <c r="C69" s="60">
        <v>69716</v>
      </c>
      <c r="D69" s="69"/>
      <c r="E69" s="64"/>
      <c r="F69" s="65"/>
    </row>
    <row r="70" spans="1:6" ht="13.5">
      <c r="A70" s="68" t="s">
        <v>885</v>
      </c>
      <c r="B70" s="60">
        <v>1885</v>
      </c>
      <c r="C70" s="60">
        <v>885</v>
      </c>
      <c r="D70" s="69"/>
      <c r="E70" s="64"/>
      <c r="F70" s="65"/>
    </row>
    <row r="71" spans="1:6" ht="13.5">
      <c r="A71" s="68" t="s">
        <v>1128</v>
      </c>
      <c r="B71" s="60"/>
      <c r="C71" s="60"/>
      <c r="D71" s="69"/>
      <c r="E71" s="64"/>
      <c r="F71" s="65"/>
    </row>
    <row r="72" spans="1:6" ht="13.5">
      <c r="A72" s="68" t="s">
        <v>1129</v>
      </c>
      <c r="B72" s="60">
        <v>25</v>
      </c>
      <c r="C72" s="60">
        <v>25</v>
      </c>
      <c r="D72" s="69"/>
      <c r="E72" s="64"/>
      <c r="F72" s="65"/>
    </row>
    <row r="73" spans="1:6" ht="13.5">
      <c r="A73" s="68" t="s">
        <v>1130</v>
      </c>
      <c r="B73" s="60"/>
      <c r="C73" s="60"/>
      <c r="D73" s="69"/>
      <c r="E73" s="64"/>
      <c r="F73" s="65"/>
    </row>
    <row r="74" spans="1:6" ht="13.5">
      <c r="A74" s="68" t="s">
        <v>1131</v>
      </c>
      <c r="B74" s="60">
        <v>232</v>
      </c>
      <c r="C74" s="60">
        <v>232</v>
      </c>
      <c r="D74" s="69"/>
      <c r="E74" s="64"/>
      <c r="F74" s="65"/>
    </row>
    <row r="75" spans="1:6" ht="13.5">
      <c r="A75" s="68" t="s">
        <v>886</v>
      </c>
      <c r="B75" s="60">
        <v>400</v>
      </c>
      <c r="C75" s="60">
        <v>400</v>
      </c>
      <c r="D75" s="69"/>
      <c r="E75" s="64"/>
      <c r="F75" s="65"/>
    </row>
    <row r="76" spans="1:6" ht="13.5">
      <c r="A76" s="68" t="s">
        <v>1132</v>
      </c>
      <c r="B76" s="60">
        <v>4300</v>
      </c>
      <c r="C76" s="60">
        <v>4300</v>
      </c>
      <c r="D76" s="69"/>
      <c r="E76" s="64"/>
      <c r="F76" s="65"/>
    </row>
    <row r="77" spans="1:6" ht="13.5">
      <c r="A77" s="68" t="s">
        <v>1133</v>
      </c>
      <c r="B77" s="60"/>
      <c r="C77" s="79"/>
      <c r="D77" s="80"/>
      <c r="E77" s="64"/>
      <c r="F77" s="65"/>
    </row>
    <row r="78" spans="1:6" ht="13.5">
      <c r="A78" s="81" t="s">
        <v>1134</v>
      </c>
      <c r="B78" s="82"/>
      <c r="C78" s="82"/>
      <c r="D78" s="83"/>
      <c r="E78" s="64"/>
      <c r="F78" s="65"/>
    </row>
    <row r="79" spans="1:6" ht="13.5">
      <c r="A79" s="84" t="s">
        <v>1135</v>
      </c>
      <c r="B79" s="61"/>
      <c r="C79" s="61">
        <v>85134</v>
      </c>
      <c r="D79" s="69" t="s">
        <v>1</v>
      </c>
      <c r="E79" s="85"/>
      <c r="F79" s="85"/>
    </row>
    <row r="80" spans="1:6" ht="13.5">
      <c r="A80" s="84" t="s">
        <v>1136</v>
      </c>
      <c r="B80" s="86">
        <f>SUM(B81:B83)</f>
        <v>4000</v>
      </c>
      <c r="C80" s="86">
        <f>SUM(C81:C83)</f>
        <v>7502</v>
      </c>
      <c r="D80" s="87" t="s">
        <v>1137</v>
      </c>
      <c r="E80" s="60"/>
      <c r="F80" s="61"/>
    </row>
    <row r="81" spans="1:6" ht="13.5">
      <c r="A81" s="66" t="s">
        <v>1138</v>
      </c>
      <c r="B81" s="61"/>
      <c r="C81" s="61"/>
      <c r="D81" s="55" t="s">
        <v>1139</v>
      </c>
      <c r="E81" s="60"/>
      <c r="F81" s="61"/>
    </row>
    <row r="82" spans="1:6" ht="13.5">
      <c r="A82" s="66" t="s">
        <v>1140</v>
      </c>
      <c r="B82" s="61"/>
      <c r="C82" s="61"/>
      <c r="D82" s="88" t="s">
        <v>1141</v>
      </c>
      <c r="E82" s="60"/>
      <c r="F82" s="61"/>
    </row>
    <row r="83" spans="1:6" ht="13.5">
      <c r="A83" s="66" t="s">
        <v>1142</v>
      </c>
      <c r="B83" s="76">
        <v>4000</v>
      </c>
      <c r="C83" s="76">
        <v>7502</v>
      </c>
      <c r="D83" s="88" t="s">
        <v>1143</v>
      </c>
      <c r="E83" s="60"/>
      <c r="F83" s="61"/>
    </row>
    <row r="84" spans="1:6" ht="13.5">
      <c r="A84" s="88" t="s">
        <v>1144</v>
      </c>
      <c r="B84" s="61"/>
      <c r="C84" s="61"/>
      <c r="D84" s="84" t="s">
        <v>1145</v>
      </c>
      <c r="E84" s="60"/>
      <c r="F84" s="61"/>
    </row>
    <row r="85" spans="1:6" ht="13.5">
      <c r="A85" s="88" t="s">
        <v>1146</v>
      </c>
      <c r="B85" s="61"/>
      <c r="C85" s="61">
        <v>3200</v>
      </c>
      <c r="D85" s="84" t="s">
        <v>1147</v>
      </c>
      <c r="E85" s="60"/>
      <c r="F85" s="61"/>
    </row>
    <row r="86" spans="1:6" ht="13.5">
      <c r="A86" s="88" t="s">
        <v>1148</v>
      </c>
      <c r="B86" s="61"/>
      <c r="C86" s="61"/>
      <c r="D86" s="84" t="s">
        <v>1149</v>
      </c>
      <c r="E86" s="60"/>
      <c r="F86" s="61"/>
    </row>
    <row r="87" spans="1:6" ht="13.5">
      <c r="A87" s="88" t="s">
        <v>1150</v>
      </c>
      <c r="B87" s="61"/>
      <c r="C87" s="61">
        <v>284</v>
      </c>
      <c r="D87" s="84"/>
      <c r="E87" s="60"/>
      <c r="F87" s="61"/>
    </row>
    <row r="88" spans="1:6" ht="13.5" hidden="1">
      <c r="A88" s="89"/>
      <c r="B88" s="85"/>
      <c r="C88" s="85"/>
      <c r="D88" s="89"/>
      <c r="E88" s="85"/>
      <c r="F88" s="85"/>
    </row>
    <row r="89" spans="1:6" ht="13.5" hidden="1">
      <c r="A89" s="89"/>
      <c r="B89" s="85"/>
      <c r="C89" s="85"/>
      <c r="D89" s="89"/>
      <c r="E89" s="85"/>
      <c r="F89" s="85"/>
    </row>
    <row r="90" spans="1:6" ht="13.5" hidden="1">
      <c r="A90" s="89"/>
      <c r="B90" s="85"/>
      <c r="C90" s="85"/>
      <c r="D90" s="89" t="s">
        <v>1</v>
      </c>
      <c r="E90" s="85"/>
      <c r="F90" s="85"/>
    </row>
    <row r="91" spans="1:6" ht="13.5" hidden="1">
      <c r="A91" s="89"/>
      <c r="B91" s="85"/>
      <c r="C91" s="85"/>
      <c r="D91" s="89" t="s">
        <v>1</v>
      </c>
      <c r="E91" s="85"/>
      <c r="F91" s="85"/>
    </row>
    <row r="92" spans="1:6" ht="13.5" hidden="1">
      <c r="A92" s="89"/>
      <c r="B92" s="85"/>
      <c r="C92" s="85"/>
      <c r="D92" s="89" t="s">
        <v>1</v>
      </c>
      <c r="E92" s="85"/>
      <c r="F92" s="85"/>
    </row>
    <row r="93" spans="1:6" ht="13.5" hidden="1">
      <c r="A93" s="89"/>
      <c r="B93" s="85"/>
      <c r="C93" s="85"/>
      <c r="D93" s="89" t="s">
        <v>1</v>
      </c>
      <c r="E93" s="85"/>
      <c r="F93" s="85"/>
    </row>
    <row r="94" spans="1:6" ht="13.5" hidden="1">
      <c r="A94" s="89"/>
      <c r="B94" s="85"/>
      <c r="C94" s="85"/>
      <c r="D94" s="89"/>
      <c r="E94" s="85"/>
      <c r="F94" s="85"/>
    </row>
    <row r="95" spans="1:6" ht="13.5" hidden="1">
      <c r="A95" s="89"/>
      <c r="B95" s="85"/>
      <c r="C95" s="85"/>
      <c r="D95" s="89"/>
      <c r="E95" s="85"/>
      <c r="F95" s="85"/>
    </row>
    <row r="96" spans="1:6" ht="13.5" hidden="1">
      <c r="A96" s="89"/>
      <c r="B96" s="85"/>
      <c r="C96" s="85"/>
      <c r="D96" s="89"/>
      <c r="E96" s="85"/>
      <c r="F96" s="85"/>
    </row>
    <row r="97" spans="1:6" ht="13.5">
      <c r="A97" s="90" t="s">
        <v>1151</v>
      </c>
      <c r="B97" s="91">
        <f>B6+B7</f>
        <v>257466</v>
      </c>
      <c r="C97" s="91">
        <f>C6+C7</f>
        <v>337661</v>
      </c>
      <c r="D97" s="90" t="s">
        <v>1152</v>
      </c>
      <c r="E97" s="91">
        <f>E6+E7</f>
        <v>257466</v>
      </c>
      <c r="F97" s="91">
        <f>F6+F7</f>
        <v>337661</v>
      </c>
    </row>
    <row r="98" ht="13.5">
      <c r="D98" s="92"/>
    </row>
    <row r="99" ht="13.5">
      <c r="D99" s="92"/>
    </row>
    <row r="100" ht="13.5">
      <c r="D100" s="92"/>
    </row>
    <row r="101" ht="13.5">
      <c r="D101" s="92"/>
    </row>
    <row r="102" ht="13.5">
      <c r="D102" s="92"/>
    </row>
    <row r="103" ht="13.5">
      <c r="D103" s="92"/>
    </row>
    <row r="104" ht="13.5">
      <c r="D104" s="92"/>
    </row>
    <row r="105" ht="13.5">
      <c r="D105" s="92"/>
    </row>
    <row r="106" ht="13.5">
      <c r="D106" s="92"/>
    </row>
    <row r="107" ht="13.5">
      <c r="D107" s="92"/>
    </row>
    <row r="108" ht="13.5">
      <c r="D108" s="92"/>
    </row>
    <row r="109" ht="13.5">
      <c r="D109" s="92"/>
    </row>
    <row r="110" ht="13.5">
      <c r="D110" s="92"/>
    </row>
    <row r="111" ht="13.5">
      <c r="D111" s="92"/>
    </row>
    <row r="112" ht="13.5">
      <c r="D112" s="92"/>
    </row>
    <row r="113" ht="13.5">
      <c r="D113" s="92"/>
    </row>
    <row r="114" ht="13.5">
      <c r="D114" s="92"/>
    </row>
  </sheetData>
  <sheetProtection/>
  <protectedRanges>
    <protectedRange sqref="C25 C23 C21 B25 B23 B21" name="区域2"/>
  </protectedRanges>
  <mergeCells count="3">
    <mergeCell ref="A2:F2"/>
    <mergeCell ref="A4:B4"/>
    <mergeCell ref="D4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H27" sqref="H27"/>
    </sheetView>
  </sheetViews>
  <sheetFormatPr defaultColWidth="9.00390625" defaultRowHeight="15"/>
  <cols>
    <col min="1" max="1" width="42.8515625" style="0" customWidth="1"/>
    <col min="2" max="2" width="8.7109375" style="2" customWidth="1"/>
    <col min="3" max="3" width="8.8515625" style="2" customWidth="1"/>
    <col min="4" max="4" width="55.57421875" style="0" customWidth="1"/>
    <col min="5" max="6" width="8.421875" style="2" customWidth="1"/>
  </cols>
  <sheetData>
    <row r="1" spans="1:6" ht="14.25">
      <c r="A1" s="10" t="s">
        <v>1153</v>
      </c>
      <c r="B1" s="11"/>
      <c r="C1" s="11"/>
      <c r="D1" s="12"/>
      <c r="E1" s="11"/>
      <c r="F1" s="11"/>
    </row>
    <row r="2" spans="1:6" ht="25.5">
      <c r="A2" s="13" t="s">
        <v>1154</v>
      </c>
      <c r="B2" s="13"/>
      <c r="C2" s="13"/>
      <c r="D2" s="13"/>
      <c r="E2" s="13"/>
      <c r="F2" s="13"/>
    </row>
    <row r="3" spans="1:6" ht="14.25">
      <c r="A3" s="14"/>
      <c r="B3" s="15"/>
      <c r="C3" s="15"/>
      <c r="D3" s="16"/>
      <c r="E3" s="17" t="s">
        <v>45</v>
      </c>
      <c r="F3" s="17"/>
    </row>
    <row r="4" spans="1:6" ht="18.75">
      <c r="A4" s="18" t="s">
        <v>1155</v>
      </c>
      <c r="B4" s="19"/>
      <c r="C4" s="19"/>
      <c r="D4" s="20" t="s">
        <v>1156</v>
      </c>
      <c r="E4" s="20"/>
      <c r="F4" s="20"/>
    </row>
    <row r="5" spans="1:6" ht="28.5">
      <c r="A5" s="21" t="s">
        <v>46</v>
      </c>
      <c r="B5" s="21" t="s">
        <v>14</v>
      </c>
      <c r="C5" s="22" t="s">
        <v>15</v>
      </c>
      <c r="D5" s="21" t="s">
        <v>46</v>
      </c>
      <c r="E5" s="21" t="s">
        <v>14</v>
      </c>
      <c r="F5" s="22" t="s">
        <v>15</v>
      </c>
    </row>
    <row r="6" spans="1:6" ht="13.5">
      <c r="A6" s="23" t="s">
        <v>1157</v>
      </c>
      <c r="B6" s="24">
        <v>0</v>
      </c>
      <c r="C6" s="24"/>
      <c r="D6" s="23" t="s">
        <v>1158</v>
      </c>
      <c r="E6" s="25">
        <v>0</v>
      </c>
      <c r="F6" s="25"/>
    </row>
    <row r="7" spans="1:6" ht="13.5">
      <c r="A7" s="23" t="s">
        <v>1159</v>
      </c>
      <c r="B7" s="24">
        <v>0</v>
      </c>
      <c r="C7" s="24"/>
      <c r="D7" s="26" t="s">
        <v>1160</v>
      </c>
      <c r="E7" s="24">
        <v>0</v>
      </c>
      <c r="F7" s="24"/>
    </row>
    <row r="8" spans="1:6" ht="13.5">
      <c r="A8" s="23" t="s">
        <v>1161</v>
      </c>
      <c r="B8" s="24">
        <v>0</v>
      </c>
      <c r="C8" s="24"/>
      <c r="D8" s="26" t="s">
        <v>1162</v>
      </c>
      <c r="E8" s="24">
        <v>0</v>
      </c>
      <c r="F8" s="24"/>
    </row>
    <row r="9" spans="1:6" ht="13.5">
      <c r="A9" s="23" t="s">
        <v>1163</v>
      </c>
      <c r="B9" s="24">
        <v>0</v>
      </c>
      <c r="C9" s="24"/>
      <c r="D9" s="26" t="s">
        <v>1164</v>
      </c>
      <c r="E9" s="24">
        <v>0</v>
      </c>
      <c r="F9" s="24"/>
    </row>
    <row r="10" spans="1:6" ht="13.5">
      <c r="A10" s="23" t="s">
        <v>1165</v>
      </c>
      <c r="B10" s="24">
        <v>0</v>
      </c>
      <c r="C10" s="24"/>
      <c r="D10" s="23" t="s">
        <v>1166</v>
      </c>
      <c r="E10" s="24">
        <v>0</v>
      </c>
      <c r="F10" s="24"/>
    </row>
    <row r="11" spans="1:6" ht="13.5">
      <c r="A11" s="23" t="s">
        <v>1167</v>
      </c>
      <c r="B11" s="24">
        <v>0</v>
      </c>
      <c r="C11" s="24"/>
      <c r="D11" s="26" t="s">
        <v>1168</v>
      </c>
      <c r="E11" s="24">
        <v>0</v>
      </c>
      <c r="F11" s="24"/>
    </row>
    <row r="12" spans="1:6" ht="13.5">
      <c r="A12" s="23" t="s">
        <v>1169</v>
      </c>
      <c r="B12" s="24">
        <v>0</v>
      </c>
      <c r="C12" s="24"/>
      <c r="D12" s="26" t="s">
        <v>1170</v>
      </c>
      <c r="E12" s="24">
        <v>0</v>
      </c>
      <c r="F12" s="24"/>
    </row>
    <row r="13" spans="1:6" ht="13.5">
      <c r="A13" s="23" t="s">
        <v>1171</v>
      </c>
      <c r="B13" s="24">
        <v>0</v>
      </c>
      <c r="C13" s="24"/>
      <c r="D13" s="26" t="s">
        <v>1172</v>
      </c>
      <c r="E13" s="24">
        <v>0</v>
      </c>
      <c r="F13" s="24"/>
    </row>
    <row r="14" spans="1:6" ht="13.5">
      <c r="A14" s="23" t="s">
        <v>1173</v>
      </c>
      <c r="B14" s="24">
        <v>0</v>
      </c>
      <c r="C14" s="24"/>
      <c r="D14" s="23" t="s">
        <v>1174</v>
      </c>
      <c r="E14" s="24">
        <v>0</v>
      </c>
      <c r="F14" s="24"/>
    </row>
    <row r="15" spans="1:6" ht="13.5">
      <c r="A15" s="23" t="s">
        <v>1175</v>
      </c>
      <c r="B15" s="24">
        <v>160</v>
      </c>
      <c r="C15" s="24">
        <v>142</v>
      </c>
      <c r="D15" s="23" t="s">
        <v>1176</v>
      </c>
      <c r="E15" s="24">
        <v>0</v>
      </c>
      <c r="F15" s="24"/>
    </row>
    <row r="16" spans="1:6" ht="13.5">
      <c r="A16" s="23" t="s">
        <v>1177</v>
      </c>
      <c r="B16" s="24">
        <v>0</v>
      </c>
      <c r="C16" s="24"/>
      <c r="D16" s="23" t="s">
        <v>1178</v>
      </c>
      <c r="E16" s="24">
        <v>0</v>
      </c>
      <c r="F16" s="24"/>
    </row>
    <row r="17" spans="1:6" ht="13.5">
      <c r="A17" s="23" t="s">
        <v>1179</v>
      </c>
      <c r="B17" s="24">
        <v>0</v>
      </c>
      <c r="C17" s="24"/>
      <c r="D17" s="23" t="s">
        <v>1180</v>
      </c>
      <c r="E17" s="24">
        <v>160</v>
      </c>
      <c r="F17" s="24">
        <v>2419</v>
      </c>
    </row>
    <row r="18" spans="1:6" ht="13.5">
      <c r="A18" s="23" t="s">
        <v>1181</v>
      </c>
      <c r="B18" s="24">
        <v>0</v>
      </c>
      <c r="C18" s="24"/>
      <c r="D18" s="23" t="s">
        <v>1182</v>
      </c>
      <c r="E18" s="24">
        <v>0</v>
      </c>
      <c r="F18" s="24">
        <v>1497</v>
      </c>
    </row>
    <row r="19" spans="1:6" ht="13.5">
      <c r="A19" s="23" t="s">
        <v>1183</v>
      </c>
      <c r="B19" s="24">
        <v>0</v>
      </c>
      <c r="C19" s="24"/>
      <c r="D19" s="23" t="s">
        <v>1184</v>
      </c>
      <c r="E19" s="24">
        <v>0</v>
      </c>
      <c r="F19" s="24"/>
    </row>
    <row r="20" spans="1:6" ht="13.5">
      <c r="A20" s="23" t="s">
        <v>1185</v>
      </c>
      <c r="B20" s="24">
        <v>0</v>
      </c>
      <c r="C20" s="24"/>
      <c r="D20" s="23" t="s">
        <v>1186</v>
      </c>
      <c r="E20" s="24">
        <v>0</v>
      </c>
      <c r="F20" s="24"/>
    </row>
    <row r="21" spans="1:6" ht="13.5">
      <c r="A21" s="23" t="s">
        <v>1187</v>
      </c>
      <c r="B21" s="24">
        <v>0</v>
      </c>
      <c r="C21" s="24"/>
      <c r="D21" s="23" t="s">
        <v>1188</v>
      </c>
      <c r="E21" s="24">
        <v>160</v>
      </c>
      <c r="F21" s="24">
        <v>922</v>
      </c>
    </row>
    <row r="22" spans="1:6" ht="13.5">
      <c r="A22" s="23" t="s">
        <v>1189</v>
      </c>
      <c r="B22" s="24">
        <v>0</v>
      </c>
      <c r="C22" s="24"/>
      <c r="D22" s="23" t="s">
        <v>1190</v>
      </c>
      <c r="E22" s="24">
        <v>0</v>
      </c>
      <c r="F22" s="24"/>
    </row>
    <row r="23" spans="1:6" ht="13.5">
      <c r="A23" s="23"/>
      <c r="B23" s="24"/>
      <c r="C23" s="24"/>
      <c r="D23" s="23" t="s">
        <v>1191</v>
      </c>
      <c r="E23" s="24">
        <v>0</v>
      </c>
      <c r="F23" s="24"/>
    </row>
    <row r="24" spans="1:6" ht="13.5">
      <c r="A24" s="23"/>
      <c r="B24" s="24"/>
      <c r="C24" s="24"/>
      <c r="D24" s="23" t="s">
        <v>1192</v>
      </c>
      <c r="E24" s="24">
        <v>0</v>
      </c>
      <c r="F24" s="24"/>
    </row>
    <row r="25" spans="1:6" ht="14.25">
      <c r="A25" s="27"/>
      <c r="B25" s="24"/>
      <c r="C25" s="24"/>
      <c r="D25" s="23" t="s">
        <v>1193</v>
      </c>
      <c r="E25" s="28">
        <v>0</v>
      </c>
      <c r="F25" s="28"/>
    </row>
    <row r="26" spans="1:6" ht="14.25">
      <c r="A26" s="27"/>
      <c r="B26" s="24"/>
      <c r="C26" s="24"/>
      <c r="D26" s="23" t="s">
        <v>1194</v>
      </c>
      <c r="E26" s="28">
        <v>0</v>
      </c>
      <c r="F26" s="28"/>
    </row>
    <row r="27" spans="1:6" ht="14.25">
      <c r="A27" s="26"/>
      <c r="B27" s="24"/>
      <c r="C27" s="24"/>
      <c r="D27" s="23" t="s">
        <v>1195</v>
      </c>
      <c r="E27" s="28">
        <v>0</v>
      </c>
      <c r="F27" s="28">
        <v>51</v>
      </c>
    </row>
    <row r="28" spans="1:6" ht="14.25">
      <c r="A28" s="26"/>
      <c r="B28" s="24"/>
      <c r="C28" s="24"/>
      <c r="D28" s="23" t="s">
        <v>1196</v>
      </c>
      <c r="E28" s="28">
        <v>0</v>
      </c>
      <c r="F28" s="28">
        <v>51</v>
      </c>
    </row>
    <row r="29" spans="1:6" ht="14.25">
      <c r="A29" s="26"/>
      <c r="B29" s="24"/>
      <c r="C29" s="24"/>
      <c r="D29" s="29" t="s">
        <v>1197</v>
      </c>
      <c r="E29" s="28">
        <v>0</v>
      </c>
      <c r="F29" s="28"/>
    </row>
    <row r="30" spans="1:6" ht="14.25">
      <c r="A30" s="26"/>
      <c r="B30" s="24"/>
      <c r="C30" s="24"/>
      <c r="D30" s="29" t="s">
        <v>1198</v>
      </c>
      <c r="E30" s="28">
        <v>0</v>
      </c>
      <c r="F30" s="28"/>
    </row>
    <row r="31" spans="1:6" ht="14.25">
      <c r="A31" s="26"/>
      <c r="B31" s="24"/>
      <c r="C31" s="24"/>
      <c r="D31" s="30" t="s">
        <v>1199</v>
      </c>
      <c r="E31" s="28">
        <v>0</v>
      </c>
      <c r="F31" s="28"/>
    </row>
    <row r="32" spans="1:6" ht="21.75" customHeight="1">
      <c r="A32" s="26"/>
      <c r="B32" s="24"/>
      <c r="C32" s="24"/>
      <c r="D32" s="30" t="s">
        <v>1200</v>
      </c>
      <c r="E32" s="28">
        <v>0</v>
      </c>
      <c r="F32" s="28"/>
    </row>
    <row r="33" spans="1:6" ht="14.25">
      <c r="A33" s="26"/>
      <c r="B33" s="24"/>
      <c r="C33" s="24"/>
      <c r="D33" s="26" t="s">
        <v>1201</v>
      </c>
      <c r="E33" s="28">
        <v>0</v>
      </c>
      <c r="F33" s="28"/>
    </row>
    <row r="34" spans="1:6" ht="14.25">
      <c r="A34" s="26"/>
      <c r="B34" s="24"/>
      <c r="C34" s="24"/>
      <c r="D34" s="29" t="s">
        <v>1202</v>
      </c>
      <c r="E34" s="28">
        <v>0</v>
      </c>
      <c r="F34" s="28"/>
    </row>
    <row r="35" spans="1:6" ht="14.25">
      <c r="A35" s="26"/>
      <c r="B35" s="24"/>
      <c r="C35" s="24"/>
      <c r="D35" s="29" t="s">
        <v>1203</v>
      </c>
      <c r="E35" s="28">
        <v>0</v>
      </c>
      <c r="F35" s="28"/>
    </row>
    <row r="36" spans="1:6" ht="14.25">
      <c r="A36" s="26"/>
      <c r="B36" s="24"/>
      <c r="C36" s="24"/>
      <c r="D36" s="29" t="s">
        <v>1204</v>
      </c>
      <c r="E36" s="28">
        <v>0</v>
      </c>
      <c r="F36" s="28"/>
    </row>
    <row r="37" spans="1:6" ht="14.25">
      <c r="A37" s="26"/>
      <c r="B37" s="24"/>
      <c r="C37" s="24"/>
      <c r="D37" s="29" t="s">
        <v>1205</v>
      </c>
      <c r="E37" s="28">
        <v>0</v>
      </c>
      <c r="F37" s="28"/>
    </row>
    <row r="38" spans="1:6" ht="14.25">
      <c r="A38" s="26"/>
      <c r="B38" s="24"/>
      <c r="C38" s="24"/>
      <c r="D38" s="29" t="s">
        <v>1206</v>
      </c>
      <c r="E38" s="28">
        <v>0</v>
      </c>
      <c r="F38" s="28"/>
    </row>
    <row r="39" spans="1:6" ht="14.25">
      <c r="A39" s="23"/>
      <c r="B39" s="24"/>
      <c r="C39" s="24"/>
      <c r="D39" s="29" t="s">
        <v>1207</v>
      </c>
      <c r="E39" s="28">
        <v>0</v>
      </c>
      <c r="F39" s="28"/>
    </row>
    <row r="40" spans="1:6" ht="14.25">
      <c r="A40" s="23"/>
      <c r="B40" s="24"/>
      <c r="C40" s="24"/>
      <c r="D40" s="29" t="s">
        <v>1208</v>
      </c>
      <c r="E40" s="28">
        <v>0</v>
      </c>
      <c r="F40" s="28"/>
    </row>
    <row r="41" spans="1:6" ht="14.25">
      <c r="A41" s="23"/>
      <c r="B41" s="24"/>
      <c r="C41" s="24"/>
      <c r="D41" s="29" t="s">
        <v>1209</v>
      </c>
      <c r="E41" s="28">
        <v>0</v>
      </c>
      <c r="F41" s="28"/>
    </row>
    <row r="42" spans="1:6" ht="14.25">
      <c r="A42" s="23"/>
      <c r="B42" s="28"/>
      <c r="C42" s="28"/>
      <c r="D42" s="29" t="s">
        <v>1210</v>
      </c>
      <c r="E42" s="28">
        <v>0</v>
      </c>
      <c r="F42" s="28"/>
    </row>
    <row r="43" spans="1:6" ht="14.25">
      <c r="A43" s="23"/>
      <c r="B43" s="28"/>
      <c r="C43" s="28"/>
      <c r="D43" s="29" t="s">
        <v>1211</v>
      </c>
      <c r="E43" s="28">
        <v>0</v>
      </c>
      <c r="F43" s="28"/>
    </row>
    <row r="44" spans="1:6" ht="14.25">
      <c r="A44" s="23"/>
      <c r="B44" s="28"/>
      <c r="C44" s="28"/>
      <c r="D44" s="26" t="s">
        <v>1212</v>
      </c>
      <c r="E44" s="28">
        <v>0</v>
      </c>
      <c r="F44" s="28"/>
    </row>
    <row r="45" spans="1:6" ht="14.25">
      <c r="A45" s="23"/>
      <c r="B45" s="28"/>
      <c r="C45" s="28"/>
      <c r="D45" s="29" t="s">
        <v>1213</v>
      </c>
      <c r="E45" s="28">
        <v>0</v>
      </c>
      <c r="F45" s="28"/>
    </row>
    <row r="46" spans="1:6" ht="14.25">
      <c r="A46" s="23"/>
      <c r="B46" s="28"/>
      <c r="C46" s="28"/>
      <c r="D46" s="26" t="s">
        <v>1214</v>
      </c>
      <c r="E46" s="28">
        <v>0</v>
      </c>
      <c r="F46" s="28">
        <v>34177</v>
      </c>
    </row>
    <row r="47" spans="1:6" ht="14.25">
      <c r="A47" s="31"/>
      <c r="B47" s="28"/>
      <c r="C47" s="28"/>
      <c r="D47" s="29" t="s">
        <v>1215</v>
      </c>
      <c r="E47" s="28">
        <v>0</v>
      </c>
      <c r="F47" s="28">
        <v>32127</v>
      </c>
    </row>
    <row r="48" spans="1:6" ht="14.25">
      <c r="A48" s="31"/>
      <c r="B48" s="28"/>
      <c r="C48" s="28"/>
      <c r="D48" s="29" t="s">
        <v>1216</v>
      </c>
      <c r="E48" s="28">
        <v>0</v>
      </c>
      <c r="F48" s="28"/>
    </row>
    <row r="49" spans="1:6" ht="14.25">
      <c r="A49" s="31"/>
      <c r="B49" s="28"/>
      <c r="C49" s="28"/>
      <c r="D49" s="29" t="s">
        <v>1217</v>
      </c>
      <c r="E49" s="28">
        <v>0</v>
      </c>
      <c r="F49" s="28">
        <v>2050</v>
      </c>
    </row>
    <row r="50" spans="1:6" ht="14.25">
      <c r="A50" s="31"/>
      <c r="B50" s="28"/>
      <c r="C50" s="28"/>
      <c r="D50" s="26" t="s">
        <v>1218</v>
      </c>
      <c r="E50" s="28">
        <v>500</v>
      </c>
      <c r="F50" s="28">
        <v>982</v>
      </c>
    </row>
    <row r="51" spans="1:6" ht="14.25">
      <c r="A51" s="31"/>
      <c r="B51" s="28"/>
      <c r="C51" s="28"/>
      <c r="D51" s="26" t="s">
        <v>1219</v>
      </c>
      <c r="E51" s="28">
        <v>0</v>
      </c>
      <c r="F51" s="28">
        <v>16</v>
      </c>
    </row>
    <row r="52" spans="1:6" ht="14.25">
      <c r="A52" s="31"/>
      <c r="B52" s="28"/>
      <c r="C52" s="28"/>
      <c r="D52" s="26" t="s">
        <v>1220</v>
      </c>
      <c r="E52" s="28">
        <v>0</v>
      </c>
      <c r="F52" s="28">
        <v>2139</v>
      </c>
    </row>
    <row r="53" spans="1:6" ht="14.25" hidden="1">
      <c r="A53" s="31"/>
      <c r="B53" s="28"/>
      <c r="C53" s="28"/>
      <c r="D53" s="26"/>
      <c r="E53" s="28"/>
      <c r="F53" s="28"/>
    </row>
    <row r="54" spans="1:6" ht="14.25" hidden="1">
      <c r="A54" s="31"/>
      <c r="B54" s="28"/>
      <c r="C54" s="28"/>
      <c r="D54" s="26"/>
      <c r="E54" s="28"/>
      <c r="F54" s="28"/>
    </row>
    <row r="55" spans="1:6" ht="14.25" hidden="1">
      <c r="A55" s="31"/>
      <c r="B55" s="28"/>
      <c r="C55" s="28"/>
      <c r="D55" s="26"/>
      <c r="E55" s="28"/>
      <c r="F55" s="28"/>
    </row>
    <row r="56" spans="1:6" ht="14.25" hidden="1">
      <c r="A56" s="31"/>
      <c r="B56" s="28"/>
      <c r="C56" s="28"/>
      <c r="D56" s="26"/>
      <c r="E56" s="28"/>
      <c r="F56" s="28"/>
    </row>
    <row r="57" spans="1:6" ht="14.25" hidden="1">
      <c r="A57" s="31"/>
      <c r="B57" s="28"/>
      <c r="C57" s="28"/>
      <c r="D57" s="26"/>
      <c r="E57" s="28"/>
      <c r="F57" s="28"/>
    </row>
    <row r="58" spans="1:6" ht="14.25" hidden="1">
      <c r="A58" s="31"/>
      <c r="B58" s="28"/>
      <c r="C58" s="28"/>
      <c r="D58" s="26"/>
      <c r="E58" s="28"/>
      <c r="F58" s="28"/>
    </row>
    <row r="59" spans="1:6" ht="14.25" hidden="1">
      <c r="A59" s="31"/>
      <c r="B59" s="28"/>
      <c r="C59" s="28"/>
      <c r="D59" s="26"/>
      <c r="E59" s="28"/>
      <c r="F59" s="28"/>
    </row>
    <row r="60" spans="1:6" ht="14.25" hidden="1">
      <c r="A60" s="31"/>
      <c r="B60" s="28"/>
      <c r="C60" s="28"/>
      <c r="D60" s="31"/>
      <c r="E60" s="28"/>
      <c r="F60" s="28"/>
    </row>
    <row r="61" spans="1:6" ht="14.25">
      <c r="A61" s="31" t="s">
        <v>42</v>
      </c>
      <c r="B61" s="28">
        <v>160</v>
      </c>
      <c r="C61" s="28">
        <v>142</v>
      </c>
      <c r="D61" s="31" t="s">
        <v>1057</v>
      </c>
      <c r="E61" s="28">
        <v>660</v>
      </c>
      <c r="F61" s="28">
        <f>F17+F27+F46+F50+F51+F52</f>
        <v>39784</v>
      </c>
    </row>
    <row r="62" spans="1:6" ht="14.25">
      <c r="A62" s="32" t="s">
        <v>1064</v>
      </c>
      <c r="B62" s="28">
        <f>B63+B66+B69</f>
        <v>500</v>
      </c>
      <c r="C62" s="28">
        <f>SUM(C63:C70)</f>
        <v>41292</v>
      </c>
      <c r="D62" s="32" t="s">
        <v>1065</v>
      </c>
      <c r="E62" s="28">
        <v>0</v>
      </c>
      <c r="F62" s="28"/>
    </row>
    <row r="63" spans="1:6" ht="14.25">
      <c r="A63" s="27" t="s">
        <v>1221</v>
      </c>
      <c r="B63" s="28">
        <v>500</v>
      </c>
      <c r="C63" s="28"/>
      <c r="D63" s="27" t="s">
        <v>1222</v>
      </c>
      <c r="E63" s="28">
        <v>0</v>
      </c>
      <c r="F63" s="28"/>
    </row>
    <row r="64" spans="1:6" ht="14.25">
      <c r="A64" s="27" t="s">
        <v>1223</v>
      </c>
      <c r="B64" s="28">
        <v>500</v>
      </c>
      <c r="C64" s="28">
        <v>2506</v>
      </c>
      <c r="D64" s="27" t="s">
        <v>1224</v>
      </c>
      <c r="E64" s="28">
        <v>0</v>
      </c>
      <c r="F64" s="28"/>
    </row>
    <row r="65" spans="1:6" ht="14.25">
      <c r="A65" s="27" t="s">
        <v>1225</v>
      </c>
      <c r="B65" s="28">
        <v>0</v>
      </c>
      <c r="C65" s="28"/>
      <c r="D65" s="27" t="s">
        <v>1226</v>
      </c>
      <c r="E65" s="28">
        <v>0</v>
      </c>
      <c r="F65" s="28"/>
    </row>
    <row r="66" spans="1:6" ht="14.25">
      <c r="A66" s="27" t="s">
        <v>1135</v>
      </c>
      <c r="B66" s="28">
        <v>0</v>
      </c>
      <c r="C66" s="28">
        <v>12586</v>
      </c>
      <c r="D66" s="27" t="s">
        <v>1227</v>
      </c>
      <c r="E66" s="28">
        <v>0</v>
      </c>
      <c r="F66" s="28"/>
    </row>
    <row r="67" spans="1:6" ht="14.25">
      <c r="A67" s="27" t="s">
        <v>1136</v>
      </c>
      <c r="B67" s="28">
        <v>0</v>
      </c>
      <c r="C67" s="28"/>
      <c r="D67" s="27" t="s">
        <v>1228</v>
      </c>
      <c r="E67" s="28">
        <v>0</v>
      </c>
      <c r="F67" s="28">
        <v>1650</v>
      </c>
    </row>
    <row r="68" spans="1:6" ht="14.25">
      <c r="A68" s="27" t="s">
        <v>1229</v>
      </c>
      <c r="B68" s="28">
        <v>0</v>
      </c>
      <c r="C68" s="28"/>
      <c r="D68" s="33" t="s">
        <v>1230</v>
      </c>
      <c r="E68" s="28">
        <v>0</v>
      </c>
      <c r="F68" s="28"/>
    </row>
    <row r="69" spans="1:6" ht="14.25">
      <c r="A69" s="33" t="s">
        <v>1231</v>
      </c>
      <c r="B69" s="28">
        <v>0</v>
      </c>
      <c r="C69" s="28">
        <v>26200</v>
      </c>
      <c r="D69" s="33" t="s">
        <v>1232</v>
      </c>
      <c r="E69" s="28">
        <v>0</v>
      </c>
      <c r="F69" s="28"/>
    </row>
    <row r="70" spans="1:6" ht="14.25">
      <c r="A70" s="33" t="s">
        <v>1233</v>
      </c>
      <c r="B70" s="28">
        <v>0</v>
      </c>
      <c r="C70" s="28"/>
      <c r="D70" s="33"/>
      <c r="E70" s="28"/>
      <c r="F70" s="28"/>
    </row>
    <row r="71" spans="1:6" ht="14.25" hidden="1">
      <c r="A71" s="33"/>
      <c r="B71" s="28"/>
      <c r="C71" s="28"/>
      <c r="D71" s="33"/>
      <c r="E71" s="28"/>
      <c r="F71" s="28"/>
    </row>
    <row r="72" spans="1:6" ht="22.5" customHeight="1">
      <c r="A72" s="34" t="s">
        <v>1151</v>
      </c>
      <c r="B72" s="35">
        <f>B62+B61</f>
        <v>660</v>
      </c>
      <c r="C72" s="35">
        <f>C62+C61</f>
        <v>41434</v>
      </c>
      <c r="D72" s="34" t="s">
        <v>1152</v>
      </c>
      <c r="E72" s="35">
        <v>660</v>
      </c>
      <c r="F72" s="35">
        <f>F61+F67</f>
        <v>41434</v>
      </c>
    </row>
  </sheetData>
  <sheetProtection/>
  <mergeCells count="4">
    <mergeCell ref="A2:F2"/>
    <mergeCell ref="E3:F3"/>
    <mergeCell ref="A4:C4"/>
    <mergeCell ref="D4:F4"/>
  </mergeCells>
  <printOptions/>
  <pageMargins left="0.5034722222222222" right="0.5034722222222222" top="0.5548611111111111" bottom="0.5548611111111111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B10" sqref="B10"/>
    </sheetView>
  </sheetViews>
  <sheetFormatPr defaultColWidth="8.8515625" defaultRowHeight="15"/>
  <cols>
    <col min="1" max="1" width="6.00390625" style="0" customWidth="1"/>
    <col min="2" max="2" width="61.57421875" style="0" customWidth="1"/>
    <col min="3" max="3" width="16.28125" style="0" customWidth="1"/>
    <col min="4" max="4" width="47.28125" style="0" customWidth="1"/>
  </cols>
  <sheetData>
    <row r="1" spans="1:3" ht="14.25">
      <c r="A1" s="1" t="s">
        <v>1234</v>
      </c>
      <c r="C1" s="2"/>
    </row>
    <row r="2" spans="1:4" ht="25.5">
      <c r="A2" s="3" t="s">
        <v>1235</v>
      </c>
      <c r="B2" s="4"/>
      <c r="C2" s="4"/>
      <c r="D2" s="4"/>
    </row>
    <row r="3" spans="1:4" ht="13.5">
      <c r="A3" s="2"/>
      <c r="C3" s="2"/>
      <c r="D3" s="5" t="s">
        <v>1236</v>
      </c>
    </row>
    <row r="4" spans="1:4" ht="37.5" customHeight="1">
      <c r="A4" s="6" t="s">
        <v>1237</v>
      </c>
      <c r="B4" s="6" t="s">
        <v>1238</v>
      </c>
      <c r="C4" s="6" t="s">
        <v>1239</v>
      </c>
      <c r="D4" s="6" t="s">
        <v>1240</v>
      </c>
    </row>
    <row r="5" spans="1:4" ht="27.75" customHeight="1">
      <c r="A5" s="7">
        <v>1</v>
      </c>
      <c r="B5" s="8" t="s">
        <v>1241</v>
      </c>
      <c r="C5" s="7">
        <v>1700</v>
      </c>
      <c r="D5" s="9" t="s">
        <v>1242</v>
      </c>
    </row>
    <row r="6" spans="1:4" ht="27.75" customHeight="1">
      <c r="A6" s="7">
        <v>2</v>
      </c>
      <c r="B6" s="8" t="s">
        <v>1243</v>
      </c>
      <c r="C6" s="7">
        <v>1500</v>
      </c>
      <c r="D6" s="9" t="s">
        <v>1242</v>
      </c>
    </row>
    <row r="7" spans="1:4" ht="27.75" customHeight="1">
      <c r="A7" s="7">
        <v>3</v>
      </c>
      <c r="B7" s="8" t="s">
        <v>1244</v>
      </c>
      <c r="C7" s="7">
        <v>10400</v>
      </c>
      <c r="D7" s="9" t="s">
        <v>1245</v>
      </c>
    </row>
    <row r="8" spans="1:4" ht="27.75" customHeight="1">
      <c r="A8" s="7">
        <v>4</v>
      </c>
      <c r="B8" s="8" t="s">
        <v>1246</v>
      </c>
      <c r="C8" s="7">
        <v>7800</v>
      </c>
      <c r="D8" s="9" t="s">
        <v>1245</v>
      </c>
    </row>
    <row r="9" spans="1:4" ht="27.75" customHeight="1">
      <c r="A9" s="7">
        <v>5</v>
      </c>
      <c r="B9" s="8" t="s">
        <v>1247</v>
      </c>
      <c r="C9" s="7">
        <v>4000</v>
      </c>
      <c r="D9" s="9" t="s">
        <v>1245</v>
      </c>
    </row>
    <row r="10" spans="1:4" ht="27.75" customHeight="1">
      <c r="A10" s="7">
        <v>6</v>
      </c>
      <c r="B10" s="8" t="s">
        <v>1248</v>
      </c>
      <c r="C10" s="7">
        <v>4000</v>
      </c>
      <c r="D10" s="9" t="s">
        <v>1245</v>
      </c>
    </row>
    <row r="11" spans="1:4" ht="27.75" customHeight="1">
      <c r="A11" s="7">
        <v>7</v>
      </c>
      <c r="B11" s="8"/>
      <c r="C11" s="7"/>
      <c r="D11" s="9"/>
    </row>
    <row r="12" spans="1:4" ht="27.75" customHeight="1">
      <c r="A12" s="7">
        <v>8</v>
      </c>
      <c r="B12" s="8"/>
      <c r="C12" s="7"/>
      <c r="D12" s="9"/>
    </row>
    <row r="13" spans="1:4" ht="27.75" customHeight="1">
      <c r="A13" s="7"/>
      <c r="B13" s="8"/>
      <c r="C13" s="7"/>
      <c r="D13" s="9"/>
    </row>
    <row r="14" spans="1:4" ht="27.75" customHeight="1">
      <c r="A14" s="7"/>
      <c r="B14" s="8"/>
      <c r="C14" s="7"/>
      <c r="D14" s="9"/>
    </row>
    <row r="15" spans="1:4" ht="27.75" customHeight="1" hidden="1">
      <c r="A15" s="7"/>
      <c r="B15" s="8"/>
      <c r="C15" s="7"/>
      <c r="D15" s="9"/>
    </row>
    <row r="16" spans="1:4" ht="27.75" customHeight="1" hidden="1">
      <c r="A16" s="7"/>
      <c r="B16" s="8"/>
      <c r="C16" s="7"/>
      <c r="D16" s="9"/>
    </row>
    <row r="17" spans="1:4" ht="27.75" customHeight="1">
      <c r="A17" s="7"/>
      <c r="B17" s="8" t="s">
        <v>1249</v>
      </c>
      <c r="C17" s="7">
        <f>SUM(C5:C16)</f>
        <v>29400</v>
      </c>
      <c r="D17" s="9"/>
    </row>
  </sheetData>
  <sheetProtection/>
  <mergeCells count="1">
    <mergeCell ref="A2:D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淡然</cp:lastModifiedBy>
  <cp:lastPrinted>2020-11-29T03:50:24Z</cp:lastPrinted>
  <dcterms:created xsi:type="dcterms:W3CDTF">2019-12-28T01:53:35Z</dcterms:created>
  <dcterms:modified xsi:type="dcterms:W3CDTF">2022-12-27T07:07:21Z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66940D91844A4D638EA3DC9FB7726F54</vt:lpwstr>
  </property>
  <property fmtid="{D5CDD505-2E9C-101B-9397-08002B2CF9AE}" pid="4" name="KSOProductBuildV">
    <vt:lpwstr>2052-11.1.0.13703</vt:lpwstr>
  </property>
</Properties>
</file>